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6.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7.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https://ucf-my.sharepoint.com/personal/je803667_ucf_edu/Documents/UES docs/Compliance/Lead Copper/"/>
    </mc:Choice>
  </mc:AlternateContent>
  <xr:revisionPtr revIDLastSave="8" documentId="14_{4F63ACDF-08A7-482B-85FE-3E3A8DECCB3E}" xr6:coauthVersionLast="47" xr6:coauthVersionMax="47" xr10:uidLastSave="{85037175-4512-49F1-B103-FB43C509B134}"/>
  <bookViews>
    <workbookView xWindow="-110" yWindow="-110" windowWidth="38620" windowHeight="21100" tabRatio="591" firstSheet="3" activeTab="8" xr2:uid="{58F4E2DF-D5C9-4F26-A402-BBD2D4348A53}"/>
  </bookViews>
  <sheets>
    <sheet name="Introduction" sheetId="6" r:id="rId1"/>
    <sheet name="Dropdowns" sheetId="24" state="hidden" r:id="rId2"/>
    <sheet name="Template Instructions_Systems" sheetId="23" r:id="rId3"/>
    <sheet name="Template Instructions_State" sheetId="22" r:id="rId4"/>
    <sheet name="Classifying SLs" sheetId="21" r:id="rId5"/>
    <sheet name="PWS Information" sheetId="15" r:id="rId6"/>
    <sheet name="Inventory Methods" sheetId="16" r:id="rId7"/>
    <sheet name="Inventory Summary" sheetId="1" r:id="rId8"/>
    <sheet name="Detailed Inventory" sheetId="3" r:id="rId9"/>
    <sheet name="Public Accessibility Doc." sheetId="4" r:id="rId10"/>
    <sheet name="State Checklist" sheetId="5" r:id="rId11"/>
    <sheet name="Building Conditionals" sheetId="20" state="hidden" r:id="rId12"/>
    <sheet name="Form Lists" sheetId="18" state="hidden" r:id="rId13"/>
  </sheets>
  <definedNames>
    <definedName name="_xlnm._FilterDatabase" localSheetId="8" hidden="1">'Detailed Inventory'!$A$12:$AJ$261</definedName>
    <definedName name="_Ref90647591" localSheetId="9">'State Checklist'!#REF!</definedName>
    <definedName name="OLE_LINK5" localSheetId="2">'Template Instructions_Systems'!$H$154</definedName>
    <definedName name="_xlnm.Print_Area" localSheetId="8">'Detailed Inventory'!$A$1:$AG$20</definedName>
    <definedName name="_xlnm.Print_Area" localSheetId="0">Introduction!$A$1:$E$22</definedName>
    <definedName name="_xlnm.Print_Area" localSheetId="9">'Public Accessibility Doc.'!$A$1:$E$33</definedName>
    <definedName name="_xlnm.Print_Area" localSheetId="5">'PWS Information'!$A$1:$F$22</definedName>
    <definedName name="_xlnm.Print_Area" localSheetId="10">'State Checklist'!$A$1:$F$46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5" l="1"/>
  <c r="B4" i="5"/>
  <c r="B3" i="3"/>
  <c r="B3" i="4"/>
  <c r="B4" i="4"/>
  <c r="B3" i="16"/>
  <c r="B4" i="16"/>
  <c r="E30" i="1"/>
  <c r="E33" i="1"/>
  <c r="B4" i="1"/>
  <c r="B3" i="1"/>
  <c r="B4" i="3" l="1"/>
  <c r="G23" i="20" l="1"/>
  <c r="H23" i="20" s="1"/>
  <c r="G24" i="20"/>
  <c r="H24" i="20" s="1"/>
  <c r="G39" i="20"/>
  <c r="H39" i="20" s="1"/>
  <c r="G38" i="20"/>
  <c r="H38" i="20" s="1"/>
  <c r="G37" i="20"/>
  <c r="H37" i="20" s="1"/>
  <c r="G36" i="20"/>
  <c r="H36" i="20" s="1"/>
  <c r="G35" i="20"/>
  <c r="H35" i="20" s="1"/>
  <c r="G34" i="20"/>
  <c r="H34" i="20" s="1"/>
  <c r="G33" i="20"/>
  <c r="H33" i="20" s="1"/>
  <c r="G32" i="20"/>
  <c r="H32" i="20" s="1"/>
  <c r="G31" i="20"/>
  <c r="H31" i="20" s="1"/>
  <c r="G30" i="20"/>
  <c r="H30" i="20" s="1"/>
  <c r="G29" i="20"/>
  <c r="H29" i="20" s="1"/>
  <c r="G28" i="20"/>
  <c r="H28" i="20" s="1"/>
  <c r="G27" i="20"/>
  <c r="H27" i="20" s="1"/>
  <c r="G26" i="20"/>
  <c r="H26" i="20" s="1"/>
  <c r="G25" i="20"/>
  <c r="H25" i="20" s="1"/>
</calcChain>
</file>

<file path=xl/sharedStrings.xml><?xml version="1.0" encoding="utf-8"?>
<sst xmlns="http://schemas.openxmlformats.org/spreadsheetml/2006/main" count="4222" uniqueCount="922">
  <si>
    <t>Template Organization</t>
  </si>
  <si>
    <t>Worksheet Type</t>
  </si>
  <si>
    <t>Worksheet Name</t>
  </si>
  <si>
    <t>Description</t>
  </si>
  <si>
    <t>Background</t>
  </si>
  <si>
    <t>Classifying SLs</t>
  </si>
  <si>
    <t>Templates for Water Systems</t>
  </si>
  <si>
    <t>PWS Information</t>
  </si>
  <si>
    <t>Inventory Methods</t>
  </si>
  <si>
    <t>Inventory Summary</t>
  </si>
  <si>
    <t>Detailed Inventory</t>
  </si>
  <si>
    <t xml:space="preserve">For systems to provide documentation to states on how they met the public accessibility requirements of the LCRR. </t>
  </si>
  <si>
    <t>Templates for States</t>
  </si>
  <si>
    <t>State Checklist</t>
  </si>
  <si>
    <t>Classifying the Entire Service Line When Ownership Is Split</t>
  </si>
  <si>
    <t>Introduction</t>
  </si>
  <si>
    <t>Exhibit 1. Example of Service Line Ownership Distinction between the Water System and Customer</t>
  </si>
  <si>
    <t>Table 1: Classification of Entire Service Line When Ownership is Split</t>
  </si>
  <si>
    <t>System-Owned Portion</t>
  </si>
  <si>
    <t>Customer-Owned Portion</t>
  </si>
  <si>
    <t xml:space="preserve">Classification for Entire Service Line </t>
  </si>
  <si>
    <t>Lead</t>
  </si>
  <si>
    <t>Galvanized Requiring Replacement</t>
  </si>
  <si>
    <t>Non-Lead</t>
  </si>
  <si>
    <t>Lead Status Unknown</t>
  </si>
  <si>
    <t>N/A</t>
  </si>
  <si>
    <t>Facility Information</t>
  </si>
  <si>
    <t>Water System Name:</t>
  </si>
  <si>
    <t>PWSID:</t>
  </si>
  <si>
    <t>Population Served (number of people):</t>
  </si>
  <si>
    <t>Number of Service Connections:</t>
  </si>
  <si>
    <t>PWS Type:</t>
  </si>
  <si>
    <t xml:space="preserve">                CWS                    NTNCWS</t>
  </si>
  <si>
    <t>If you are a CWS, do multi-family residences comprise at least 20% of the structures you serve?</t>
  </si>
  <si>
    <t>Mailing Address</t>
  </si>
  <si>
    <t>Street or P.O. Box:</t>
  </si>
  <si>
    <t>City or Town:</t>
  </si>
  <si>
    <t>State:</t>
  </si>
  <si>
    <t>Zip Code:</t>
  </si>
  <si>
    <t>Name:</t>
  </si>
  <si>
    <t>Title:</t>
  </si>
  <si>
    <t>Telephone:</t>
  </si>
  <si>
    <t>Email:</t>
  </si>
  <si>
    <t>Inventory Methodology</t>
  </si>
  <si>
    <t>Enter Date Last Updated:</t>
  </si>
  <si>
    <r>
      <rPr>
        <b/>
        <i/>
        <sz val="11"/>
        <color theme="1"/>
        <rFont val="Calibri"/>
        <family val="2"/>
        <scheme val="minor"/>
      </rPr>
      <t>Purpose of this worksheet:</t>
    </r>
    <r>
      <rPr>
        <i/>
        <sz val="11"/>
        <color theme="1"/>
        <rFont val="Calibri"/>
        <family val="2"/>
        <scheme val="minor"/>
      </rPr>
      <t xml:space="preserve"> For water systems to document the methods and resources they used to develop and update their inventory.</t>
    </r>
  </si>
  <si>
    <t xml:space="preserve">Part 1: Historical Records Review </t>
  </si>
  <si>
    <t>Type of Record</t>
  </si>
  <si>
    <t>5. Additional Records Required by Your State</t>
  </si>
  <si>
    <t>Part 2: Identifying Service Line Material During Normal Operations</t>
  </si>
  <si>
    <t xml:space="preserve">1. During which normal operating activities are you collecting information on service line material? Check all that apply. </t>
  </si>
  <si>
    <t xml:space="preserve">          Water meter reading</t>
  </si>
  <si>
    <t xml:space="preserve">          Water main repair or replacement</t>
  </si>
  <si>
    <t xml:space="preserve">          Water meter repair or replacement</t>
  </si>
  <si>
    <t xml:space="preserve">          Backflow prevention device inspection</t>
  </si>
  <si>
    <t xml:space="preserve">          Service line repair or replacement</t>
  </si>
  <si>
    <t xml:space="preserve">          Other</t>
  </si>
  <si>
    <t>If "Other", please explain:</t>
  </si>
  <si>
    <t>2. Did you develop or revise standard operating procedures to collect service line material information 
    during normal operation?</t>
  </si>
  <si>
    <t xml:space="preserve">    If "Yes", please describe:</t>
  </si>
  <si>
    <t>Part 3:  Service Line Investigations</t>
  </si>
  <si>
    <t xml:space="preserve">          Visual Inspection at the Meter Pit</t>
  </si>
  <si>
    <t xml:space="preserve">          Water Quality Sampling - Other</t>
  </si>
  <si>
    <t xml:space="preserve">          Customer Self-Identification</t>
  </si>
  <si>
    <t xml:space="preserve">          Mechanical Excavation</t>
  </si>
  <si>
    <t xml:space="preserve">          CCTV Inspection at Curb Box - External</t>
  </si>
  <si>
    <t xml:space="preserve">          Vacuum Excavation</t>
  </si>
  <si>
    <t xml:space="preserve">          CCTV Inspection at Curb Box - Internal</t>
  </si>
  <si>
    <t xml:space="preserve">          Water Quality Sampling - Targeted</t>
  </si>
  <si>
    <t xml:space="preserve">          Water Quality Sampling - Flushed</t>
  </si>
  <si>
    <t xml:space="preserve">          Water Quality sampling - Sequential</t>
  </si>
  <si>
    <t>Part 1.  General Information</t>
  </si>
  <si>
    <r>
      <t xml:space="preserve">1. Is this the </t>
    </r>
    <r>
      <rPr>
        <b/>
        <sz val="11"/>
        <rFont val="Calibri"/>
        <family val="2"/>
        <scheme val="minor"/>
      </rPr>
      <t>Initial Inventory</t>
    </r>
    <r>
      <rPr>
        <sz val="11"/>
        <rFont val="Calibri"/>
        <family val="2"/>
        <scheme val="minor"/>
      </rPr>
      <t xml:space="preserve"> or an </t>
    </r>
    <r>
      <rPr>
        <b/>
        <sz val="11"/>
        <rFont val="Calibri"/>
        <family val="2"/>
        <scheme val="minor"/>
      </rPr>
      <t>Inventory Update</t>
    </r>
    <r>
      <rPr>
        <sz val="11"/>
        <rFont val="Calibri"/>
        <family val="2"/>
        <scheme val="minor"/>
      </rPr>
      <t>?</t>
    </r>
  </si>
  <si>
    <t xml:space="preserve">Select "Yes" or "No" </t>
  </si>
  <si>
    <t>Part 2.  Inventory Format</t>
  </si>
  <si>
    <t>Service Line Material Classification</t>
  </si>
  <si>
    <t>Definition</t>
  </si>
  <si>
    <r>
      <t>Any portion of the service line is known to be made of lead.</t>
    </r>
    <r>
      <rPr>
        <vertAlign val="superscript"/>
        <sz val="11"/>
        <color theme="1"/>
        <rFont val="Calibri"/>
        <family val="2"/>
        <scheme val="minor"/>
      </rPr>
      <t>2</t>
    </r>
  </si>
  <si>
    <t>Galvanized Requiring Replacement (GRR)</t>
  </si>
  <si>
    <t>All portions of the service line are known NOT to be lead or GRR through an evidence-based record, method, or technique.</t>
  </si>
  <si>
    <t>The service line material is not known to be lead or GRR. For the entire service line or a portion of it (in cases of split ownership), there is not enough evidence to support material classification.</t>
  </si>
  <si>
    <t>TOTAL</t>
  </si>
  <si>
    <t>Notes</t>
  </si>
  <si>
    <t>Date Last Updated:</t>
  </si>
  <si>
    <t xml:space="preserve"> </t>
  </si>
  <si>
    <t>Location Information</t>
  </si>
  <si>
    <t>Other Potential Sources of Lead</t>
  </si>
  <si>
    <t>Unique Service Line ID</t>
  </si>
  <si>
    <t>Sensitive Population? (Y/N)</t>
  </si>
  <si>
    <t>If Non-Lead,
Was Material Ever Previously Lead?</t>
  </si>
  <si>
    <t>Service Line Installation Date</t>
  </si>
  <si>
    <t>Service Line Size</t>
  </si>
  <si>
    <t>Basis of Material Classification</t>
  </si>
  <si>
    <t>Was the Service Line Material Field Verified?</t>
  </si>
  <si>
    <t>If "Yes" Service Line Material Was Field Verified:</t>
  </si>
  <si>
    <t>Is there a Lead Connector?</t>
  </si>
  <si>
    <t>Building Type Connected to Service Line</t>
  </si>
  <si>
    <t>Point-of-Entry or Point-of-Use Treatment Present?</t>
  </si>
  <si>
    <t>Does the Interior Building Plumbing Contain Copper Pipes with Lead Solder Installed Before Your State's Lead Ban (Generally 1986 - 1988)?</t>
  </si>
  <si>
    <t xml:space="preserve"> Current LCR Sampling Site?</t>
  </si>
  <si>
    <t>Street Address</t>
  </si>
  <si>
    <t>Other Location Identifier</t>
  </si>
  <si>
    <t>Describe the Field Verification Method</t>
  </si>
  <si>
    <t>Enter the Date of Field Verification</t>
  </si>
  <si>
    <t>Select Yes, No, or Don't know. Important for determining if downstream/ customer-owned galvanized service line requires replacement</t>
  </si>
  <si>
    <t>Date, year, or estimated date range when the service line was installed or replaced</t>
  </si>
  <si>
    <t>Diameter in inches</t>
  </si>
  <si>
    <t>Select Yes or No</t>
  </si>
  <si>
    <t>Enter approximate date of field verification or date that the record was updated</t>
  </si>
  <si>
    <t>Enter approximate date of field verification or date that record was updated</t>
  </si>
  <si>
    <t>For example, lead gooseneck or pigtail where the water main is connected to the service line</t>
  </si>
  <si>
    <t>No</t>
  </si>
  <si>
    <t>Non-Lead - Plastic</t>
  </si>
  <si>
    <t>Yes</t>
  </si>
  <si>
    <t>Installation date is after the lead ban</t>
  </si>
  <si>
    <t>Visual inspection at meter pit</t>
  </si>
  <si>
    <t>Single Family Residence</t>
  </si>
  <si>
    <t xml:space="preserve"> No</t>
  </si>
  <si>
    <t>Installation record (e.g., tap card)</t>
  </si>
  <si>
    <t>Water Quality Sampling - Targeted</t>
  </si>
  <si>
    <t>Galvanized</t>
  </si>
  <si>
    <t>Non-Lead - Copper</t>
  </si>
  <si>
    <t>Don't know</t>
  </si>
  <si>
    <t>Service line repair or replacement record</t>
  </si>
  <si>
    <t>Other</t>
  </si>
  <si>
    <t>Unknown</t>
  </si>
  <si>
    <t>Unknown - Likely Lead</t>
  </si>
  <si>
    <t>Field inspection only with no records</t>
  </si>
  <si>
    <t>Yes - Day Care</t>
  </si>
  <si>
    <t>Unknown - Material Unknown</t>
  </si>
  <si>
    <t>Lead-lined galvanized</t>
  </si>
  <si>
    <t>Water Quality Sampling - Sequential</t>
  </si>
  <si>
    <t>Customer self-identification</t>
  </si>
  <si>
    <t>Public Accessibility Documentation</t>
  </si>
  <si>
    <r>
      <rPr>
        <b/>
        <i/>
        <sz val="11"/>
        <rFont val="Calibri"/>
        <family val="2"/>
        <scheme val="minor"/>
      </rPr>
      <t>Purpose of this worksheet:</t>
    </r>
    <r>
      <rPr>
        <sz val="11"/>
        <rFont val="Calibri"/>
        <family val="2"/>
        <scheme val="minor"/>
      </rPr>
      <t xml:space="preserve"> For systems to provide documentation to states on how they met the public accessibility requirements of the LCRR. </t>
    </r>
  </si>
  <si>
    <t xml:space="preserve">            Address</t>
  </si>
  <si>
    <t xml:space="preserve">            Street</t>
  </si>
  <si>
    <t xml:space="preserve">            Block</t>
  </si>
  <si>
    <t xml:space="preserve">            Intersection</t>
  </si>
  <si>
    <t xml:space="preserve">            Landmark</t>
  </si>
  <si>
    <t xml:space="preserve">            GPS Coordinates</t>
  </si>
  <si>
    <t xml:space="preserve">            Other</t>
  </si>
  <si>
    <t>If "Other", please describe:</t>
  </si>
  <si>
    <t xml:space="preserve">     If "No", explain. Remember that location identifiers are required for service lines that are lead and galvanized requiring replacement.</t>
  </si>
  <si>
    <t xml:space="preserve">          Printed service line map</t>
  </si>
  <si>
    <t xml:space="preserve">          Printed tabular data</t>
  </si>
  <si>
    <t xml:space="preserve">          Information on water utility mailings or newsletter</t>
  </si>
  <si>
    <t xml:space="preserve">          Hard copy information available in water system office</t>
  </si>
  <si>
    <t>State Checklist for Initial Inventory Submittal</t>
  </si>
  <si>
    <t>Part 1:  Person Completing This Checklist</t>
  </si>
  <si>
    <t>Part 2: Review for Timely Submission</t>
  </si>
  <si>
    <t xml:space="preserve">    Consider post-mark or date sent via email or reported into a state data system.</t>
  </si>
  <si>
    <t>Part 3: Review for Required Elements</t>
  </si>
  <si>
    <r>
      <t xml:space="preserve">1. Does the inventory include </t>
    </r>
    <r>
      <rPr>
        <b/>
        <i/>
        <sz val="11"/>
        <color theme="1"/>
        <rFont val="Calibri"/>
        <family val="2"/>
        <scheme val="minor"/>
      </rPr>
      <t>all</t>
    </r>
    <r>
      <rPr>
        <sz val="11"/>
        <color theme="1"/>
        <rFont val="Calibri"/>
        <family val="2"/>
        <scheme val="minor"/>
      </rPr>
      <t xml:space="preserve"> service lines connected to the distribution system?</t>
    </r>
  </si>
  <si>
    <t>2. Does the inventory include portions owned by the water system and the customer?</t>
  </si>
  <si>
    <r>
      <t xml:space="preserve">    Consider if the system completed each row of the inventory summary table in the </t>
    </r>
    <r>
      <rPr>
        <b/>
        <i/>
        <sz val="11"/>
        <color theme="1"/>
        <rFont val="Calibri"/>
        <family val="2"/>
        <scheme val="minor"/>
      </rPr>
      <t xml:space="preserve">Inventory Summary </t>
    </r>
    <r>
      <rPr>
        <i/>
        <sz val="11"/>
        <color theme="1"/>
        <rFont val="Calibri"/>
        <family val="2"/>
        <scheme val="minor"/>
      </rPr>
      <t>worksheet, Part 3. 
    Some rows may be zero.</t>
    </r>
  </si>
  <si>
    <t>4.  In the space below, provide additional comments/documentation related to required elements of the system's initial inventory.</t>
  </si>
  <si>
    <t>Part 4: Review for Information Sources</t>
  </si>
  <si>
    <t>1. Did the system use the following historical records to prepare their initial inventory: previous materials evaluation, construction and plumbing codes/records, water system records, distribution system inspections and records.</t>
  </si>
  <si>
    <r>
      <t xml:space="preserve">    Consider if the system identified historical records in each row of the</t>
    </r>
    <r>
      <rPr>
        <b/>
        <i/>
        <sz val="11"/>
        <color theme="1"/>
        <rFont val="Calibri"/>
        <family val="2"/>
        <scheme val="minor"/>
      </rPr>
      <t xml:space="preserve"> Inventory Methods </t>
    </r>
    <r>
      <rPr>
        <i/>
        <sz val="11"/>
        <color theme="1"/>
        <rFont val="Calibri"/>
        <family val="2"/>
        <scheme val="minor"/>
      </rPr>
      <t xml:space="preserve">worksheet, Part 1, Rows 1 through 4.
    Consider if the system completed Row 5 if additional records are required in your state. </t>
    </r>
  </si>
  <si>
    <t xml:space="preserve">2. Is the system collecting service line material information during normal operations?
 </t>
  </si>
  <si>
    <t xml:space="preserve">3. Has the system conducted investigations to verify service line material? </t>
  </si>
  <si>
    <t>Part 5: Review for Public Accessibility</t>
  </si>
  <si>
    <t>2. Did the system make its inventory publicly accessible?</t>
  </si>
  <si>
    <t>3.  In the space below, provide additional comments/documentation related to public accessibility of the system's initial inventory.</t>
  </si>
  <si>
    <t>DRAFT</t>
  </si>
  <si>
    <t>Form Option For Customer Side</t>
  </si>
  <si>
    <t>Classification</t>
  </si>
  <si>
    <t>Was Previously Lead?</t>
  </si>
  <si>
    <t>Single-Owned Portion</t>
  </si>
  <si>
    <t>Note to EPA: This is a background sheet to be hidden or deleted</t>
  </si>
  <si>
    <t>Material Unknown</t>
  </si>
  <si>
    <t>Non-Lead - Other</t>
  </si>
  <si>
    <t>Unknown - Unlikely Lead</t>
  </si>
  <si>
    <t>Y</t>
  </si>
  <si>
    <t>Form Option For System Side</t>
  </si>
  <si>
    <t>N</t>
  </si>
  <si>
    <t>DN</t>
  </si>
  <si>
    <t>system_owned_portion</t>
  </si>
  <si>
    <t>customer_owned_portion</t>
  </si>
  <si>
    <t>service_line_classification</t>
  </si>
  <si>
    <t>IF(</t>
  </si>
  <si>
    <t>) AND (</t>
  </si>
  <si>
    <t xml:space="preserve"> THEN
</t>
  </si>
  <si>
    <t>IF(system_owned_portion="Lead") AND (customer_owned_portion="Lead" THEN
service_line_classification="Lead"</t>
  </si>
  <si>
    <t>ELSE</t>
  </si>
  <si>
    <t>ELSEIF(system_owned_portion="Lead") AND (customer_owned_portion="Galvanized Requiring Replacement" THEN
service_line_classification="Lead"</t>
  </si>
  <si>
    <t>ELSEIF(system_owned_portion="Lead") AND (customer_owned_portion="Non-Lead" THEN
service_line_classification="Lead"</t>
  </si>
  <si>
    <t>ELSEIF(system_owned_portion="Lead") AND (customer_owned_portion=Lead Status Unknown THEN
service_line_classification="Lead"</t>
  </si>
  <si>
    <t>ELSEIF(system_owned_portion="Galvanized1") AND (customer_owned_portion=Lead THEN
service_line_classification="Lead"</t>
  </si>
  <si>
    <t>ELSEIF(system_owned_portion="Galvanized1") AND (customer_owned_portion="Galvanized2" THEN
service_line_classification="Non-Lead"</t>
  </si>
  <si>
    <t>ELSEIF(system_owned_portion="Galvanized1") AND (customer_owned_portion="Non-Lead" THEN
service_line_classification="Non-Lead"</t>
  </si>
  <si>
    <t>ELSEIF(system_owned_portion="Galvanized1") AND (customer_owned_portion="Lead Status Unknown" THEN
service_line_classification="Lead Status Unknown"</t>
  </si>
  <si>
    <t>ELSEIF(system_owned_portion="Non-Lead") AND (customer_owned_portion="Lead" THEN
service_line_classification="Lead"</t>
  </si>
  <si>
    <t>ELSEIF(system_owned_portion="Non-Lead") AND (customer_owned_portion="Galvanized2" THEN
service_line_classification="Non-Lead"</t>
  </si>
  <si>
    <t>ELSEIF(system_owned_portion="Non-Lead") AND (customer_owned_portion="Non-Lead" THEN
service_line_classification="Non-Lead"</t>
  </si>
  <si>
    <t>ELSEIF(system_owned_portion="Non-Lead") AND (customer_owned_portion="Lead Status Unknown" THEN
service_line_classification="Lead Status Unknown"</t>
  </si>
  <si>
    <t>ELSEIF(system_owned_portion="Non-Lead, but system is unable to demonstrate it was not previously Lead") AND (customer_owned_portion="Galvanized Requiring Replacement" THEN
service_line_classification="Galvanized Requiring Replacement"</t>
  </si>
  <si>
    <t>ELSEIF(system_owned_portion="Lead Status Unknown") AND (customer_owned_portion="Lead" THEN
service_line_classification="Lead"</t>
  </si>
  <si>
    <t>ELSEIF(system_owned_portion="Lead Status Unknown") AND (customer_owned_portion="Galvanized Requiring Replacement" THEN
service_line_classification="Galvanized Requiring Replacement"</t>
  </si>
  <si>
    <t>ELSEIF(system_owned_portion="Lead Status Unknown") AND (customer_owned_portion="Non-Lead" THEN
service_line_classification="Lead Status Unknown"</t>
  </si>
  <si>
    <t>ELSEIF(system_owned_portion="Lead Status Unknown") AND (customer_owned_portion="Lead Status Unknown" THEN
service_line_classification="Lead Status Unknown"</t>
  </si>
  <si>
    <t>ELSE service_line_classification = "CLASSIFICATION ERROR"</t>
  </si>
  <si>
    <t>ELSE "CLASSIFICATION ERROR"</t>
  </si>
  <si>
    <t>Tab</t>
  </si>
  <si>
    <t>Form Control Lists</t>
  </si>
  <si>
    <t>Service Line Material Classification*</t>
  </si>
  <si>
    <t>Select the Field Verification Method</t>
  </si>
  <si>
    <t>For CWSs, do Multi-family Residences (MFRs) Comprise at Least 20% of the Structures You Serve?</t>
  </si>
  <si>
    <t>Is there a Lead Connector Present?</t>
  </si>
  <si>
    <t>Does the Interior Building Plumbing Contain Copper Pipes with Lead Solder Installed before your State's Lead Ban (Generally 1986 - 1988)</t>
  </si>
  <si>
    <t>Previous materials evaluation</t>
  </si>
  <si>
    <t>Yes - School</t>
  </si>
  <si>
    <t>Multiple Family Residence</t>
  </si>
  <si>
    <t>Known</t>
  </si>
  <si>
    <t>CCTV Inspection at Curb Box - Internal</t>
  </si>
  <si>
    <t>Building</t>
  </si>
  <si>
    <t>Yes - Other</t>
  </si>
  <si>
    <t>Service line diameter is greater than 2 inches</t>
  </si>
  <si>
    <t>CCTV inspection at Curb Box - External</t>
  </si>
  <si>
    <t>Statistical analysis</t>
  </si>
  <si>
    <t>Water Quality Sampling - Flushed</t>
  </si>
  <si>
    <t>Water sampling only with no records</t>
  </si>
  <si>
    <t>Water Quality Sampling - Other</t>
  </si>
  <si>
    <t>Mechanical Excavation at 1 location</t>
  </si>
  <si>
    <t>Mechanical Excavation at multiple locations</t>
  </si>
  <si>
    <t>Note to EPA: this is a background sheet to be hidden or deleted</t>
  </si>
  <si>
    <t>Source: Exhibit 2-2 of Guidance for Developing and Maintaining a Lead Service Line Inventory (USEPA, 2022).</t>
  </si>
  <si>
    <t>Non-lead</t>
  </si>
  <si>
    <t>Non-lead and never previously lead</t>
  </si>
  <si>
    <t>Non-lead, specifically galvanized pipe material</t>
  </si>
  <si>
    <t>Non-lead, material other than galvanized</t>
  </si>
  <si>
    <t>Non-lead, but system is unable to demonstrate it was not previously Lead</t>
  </si>
  <si>
    <r>
      <rPr>
        <vertAlign val="superscript"/>
        <sz val="10"/>
        <rFont val="Calibri"/>
        <family val="2"/>
        <scheme val="minor"/>
      </rPr>
      <t xml:space="preserve">1 </t>
    </r>
    <r>
      <rPr>
        <sz val="10"/>
        <rFont val="Calibri"/>
        <family val="2"/>
        <scheme val="minor"/>
      </rPr>
      <t xml:space="preserve">This summary table is for reporting material for the entire service line connecting the water main to the customer's plumbing. See the </t>
    </r>
    <r>
      <rPr>
        <b/>
        <sz val="10"/>
        <rFont val="Calibri"/>
        <family val="2"/>
        <scheme val="minor"/>
      </rPr>
      <t>Classifying SLs</t>
    </r>
    <r>
      <rPr>
        <sz val="10"/>
        <rFont val="Calibri"/>
        <family val="2"/>
        <scheme val="minor"/>
      </rPr>
      <t xml:space="preserve"> worksheet for additional guidance on assigning a materials classification to the entire service line when ownership is split. Remember that systems must track the system-owned and customer-owned portions separately in their inventory.</t>
    </r>
  </si>
  <si>
    <t>The service line is not made of lead, but a portion is galvanized and the system is unable to demonstrate that the galvanized line was never downstream of a lead service line.</t>
  </si>
  <si>
    <t>Does location meet state affordability guidelines or other measures?</t>
  </si>
  <si>
    <t>Is there Lead Solder in the Service Line?</t>
  </si>
  <si>
    <t>Date of System-owned LSLR</t>
  </si>
  <si>
    <t>Date of Customer-owned LSLR</t>
  </si>
  <si>
    <t>1. Select the location identifiers that you use for your service line inventory. Check all that apply.</t>
  </si>
  <si>
    <r>
      <t xml:space="preserve">2.  Does </t>
    </r>
    <r>
      <rPr>
        <b/>
        <i/>
        <sz val="11"/>
        <color theme="1"/>
        <rFont val="Calibri"/>
        <family val="2"/>
        <scheme val="minor"/>
      </rPr>
      <t>every service line</t>
    </r>
    <r>
      <rPr>
        <sz val="11"/>
        <color theme="1"/>
        <rFont val="Calibri"/>
        <family val="2"/>
        <scheme val="minor"/>
      </rPr>
      <t xml:space="preserve"> have a location identifier?</t>
    </r>
  </si>
  <si>
    <t>System Contact Person</t>
  </si>
  <si>
    <t>Person Who Prepared Inventory (if different from above)</t>
  </si>
  <si>
    <t>Title/Affiliation:</t>
  </si>
  <si>
    <r>
      <t>Describe the Records Reviewed for Your Inventory and Indicate Your Level of Confidence (</t>
    </r>
    <r>
      <rPr>
        <b/>
        <i/>
        <sz val="11"/>
        <color theme="0"/>
        <rFont val="Calibri"/>
        <family val="2"/>
        <scheme val="minor"/>
      </rPr>
      <t>e.g.</t>
    </r>
    <r>
      <rPr>
        <b/>
        <sz val="11"/>
        <color theme="0"/>
        <rFont val="Calibri"/>
        <family val="2"/>
        <scheme val="minor"/>
      </rPr>
      <t xml:space="preserve">, Low, Medium, or High) </t>
    </r>
  </si>
  <si>
    <r>
      <t xml:space="preserve">1. Previous Materials Evaluation
</t>
    </r>
    <r>
      <rPr>
        <i/>
        <sz val="11"/>
        <color theme="1"/>
        <rFont val="Calibri"/>
        <family val="2"/>
        <scheme val="minor"/>
      </rPr>
      <t>Example: Locations of Tier 1 lead tap sampling locations that are served by a lead service line.</t>
    </r>
  </si>
  <si>
    <r>
      <t xml:space="preserve">3. Water System Records
</t>
    </r>
    <r>
      <rPr>
        <i/>
        <sz val="11"/>
        <color theme="1"/>
        <rFont val="Calibri"/>
        <family val="2"/>
        <scheme val="minor"/>
      </rPr>
      <t>Examples: Capital improvement plans. Standard operating procedures. Engineering standards.</t>
    </r>
  </si>
  <si>
    <t>Additional Information to Assign Tap Monitoring Tiering</t>
  </si>
  <si>
    <t>Entire Service Line
Material Classification</t>
  </si>
  <si>
    <r>
      <t xml:space="preserve">Part 3.  Inventory Summary Table </t>
    </r>
    <r>
      <rPr>
        <b/>
        <vertAlign val="superscript"/>
        <sz val="12"/>
        <color theme="0"/>
        <rFont val="Calibri"/>
        <family val="2"/>
        <scheme val="minor"/>
      </rPr>
      <t>1</t>
    </r>
    <r>
      <rPr>
        <b/>
        <sz val="12"/>
        <color theme="0"/>
        <rFont val="Calibri"/>
        <family val="2"/>
        <scheme val="minor"/>
      </rPr>
      <t xml:space="preserve"> </t>
    </r>
  </si>
  <si>
    <t>Total Number of Service Lines
(REQUIRED to be reported under the LCRR)</t>
  </si>
  <si>
    <r>
      <t xml:space="preserve">2b. Is there documentation that defines service line ownership in your system, such as a local ordinance? </t>
    </r>
    <r>
      <rPr>
        <i/>
        <sz val="11"/>
        <color theme="1"/>
        <rFont val="Calibri"/>
        <family val="2"/>
        <scheme val="minor"/>
      </rPr>
      <t>If yes, please describe below and explain where ownership is split (e.g., property line, curb stop).</t>
    </r>
  </si>
  <si>
    <r>
      <t xml:space="preserve">2. Construction Records and Plumbing Codes
</t>
    </r>
    <r>
      <rPr>
        <i/>
        <sz val="11"/>
        <color theme="1"/>
        <rFont val="Calibri"/>
        <family val="2"/>
        <scheme val="minor"/>
      </rPr>
      <t>Examples: Local ordinance adopting an international plumbing code. Permits for replacing lead service lines.</t>
    </r>
  </si>
  <si>
    <t>1. Was the initial inventory submitted by the deadline of October 16, 2024?</t>
  </si>
  <si>
    <t xml:space="preserve">          Interactive online map</t>
  </si>
  <si>
    <r>
      <t xml:space="preserve">3. How are you making your inventory publicly accessible? Check all that apply. </t>
    </r>
    <r>
      <rPr>
        <i/>
        <sz val="11"/>
        <color theme="1"/>
        <rFont val="Calibri"/>
        <family val="2"/>
        <scheme val="minor"/>
      </rPr>
      <t xml:space="preserve">Remember that if your system serves &gt; 50,000 people, you </t>
    </r>
    <r>
      <rPr>
        <b/>
        <i/>
        <sz val="11"/>
        <color theme="1"/>
        <rFont val="Calibri"/>
        <family val="2"/>
        <scheme val="minor"/>
      </rPr>
      <t>must</t>
    </r>
    <r>
      <rPr>
        <i/>
        <sz val="11"/>
        <color theme="1"/>
        <rFont val="Calibri"/>
        <family val="2"/>
        <scheme val="minor"/>
      </rPr>
      <t xml:space="preserve"> provide the inventory online.</t>
    </r>
  </si>
  <si>
    <r>
      <rPr>
        <b/>
        <i/>
        <sz val="11"/>
        <color theme="1"/>
        <rFont val="Calibri"/>
        <family val="2"/>
        <scheme val="minor"/>
      </rPr>
      <t>Purpose of this worksheet</t>
    </r>
    <r>
      <rPr>
        <i/>
        <sz val="11"/>
        <color theme="1"/>
        <rFont val="Calibri"/>
        <family val="2"/>
        <scheme val="minor"/>
      </rPr>
      <t>: To summarize EPA's requirements for classifying the entire service line when ownership is split.</t>
    </r>
  </si>
  <si>
    <t>A Unique ID is recommended for each service line.</t>
  </si>
  <si>
    <t xml:space="preserve">Location Identifier </t>
  </si>
  <si>
    <t>If Non-Lead in Column G,
Was Material Ever Previously Lead?</t>
  </si>
  <si>
    <t>Note: This information may be helpful for identifying lead tap monitoring locations.</t>
  </si>
  <si>
    <r>
      <t xml:space="preserve">          </t>
    </r>
    <r>
      <rPr>
        <sz val="11"/>
        <rFont val="Calibri"/>
        <family val="2"/>
        <scheme val="minor"/>
      </rPr>
      <t xml:space="preserve">Predictive </t>
    </r>
    <r>
      <rPr>
        <sz val="11"/>
        <color theme="1"/>
        <rFont val="Calibri"/>
        <family val="2"/>
        <scheme val="minor"/>
      </rPr>
      <t>Modeling</t>
    </r>
  </si>
  <si>
    <t>3. How did you prioritize locations for service line materials investigations? For example, did you consider environmental justice and/or sensitive populations, did you use predictive modeling, and/or did you target areas with high number of unknowns?</t>
  </si>
  <si>
    <t>Template Instructions_System</t>
  </si>
  <si>
    <t>Template Instructions_States</t>
  </si>
  <si>
    <t xml:space="preserve">Contains detailed instructions for states. </t>
  </si>
  <si>
    <t xml:space="preserve">Contains detailed instructions for systems. </t>
  </si>
  <si>
    <t>Can use this field for documenting additional relevant information, including when classification changes.</t>
  </si>
  <si>
    <r>
      <t xml:space="preserve">Consider if the total number of service lines in the </t>
    </r>
    <r>
      <rPr>
        <b/>
        <i/>
        <sz val="11"/>
        <color theme="1"/>
        <rFont val="Calibri"/>
        <family val="2"/>
        <scheme val="minor"/>
      </rPr>
      <t>Inventory Summary</t>
    </r>
    <r>
      <rPr>
        <i/>
        <sz val="11"/>
        <color theme="1"/>
        <rFont val="Calibri"/>
        <family val="2"/>
        <scheme val="minor"/>
      </rPr>
      <t xml:space="preserve"> worksheet, Part 3, matches sanitary survey and monitoring data in the state’s database </t>
    </r>
    <r>
      <rPr>
        <i/>
        <sz val="11"/>
        <rFont val="Calibri"/>
        <family val="2"/>
        <scheme val="minor"/>
      </rPr>
      <t>(e.g.,</t>
    </r>
    <r>
      <rPr>
        <i/>
        <sz val="11"/>
        <color theme="1"/>
        <rFont val="Calibri"/>
        <family val="2"/>
        <scheme val="minor"/>
      </rPr>
      <t xml:space="preserve"> SDWIS</t>
    </r>
    <r>
      <rPr>
        <i/>
        <sz val="11"/>
        <rFont val="Calibri"/>
        <family val="2"/>
        <scheme val="minor"/>
      </rPr>
      <t>/State</t>
    </r>
    <r>
      <rPr>
        <i/>
        <sz val="11"/>
        <color theme="1"/>
        <rFont val="Calibri"/>
        <family val="2"/>
        <scheme val="minor"/>
      </rPr>
      <t xml:space="preserve">) based on population served, number of service connections (including those for non-potable use), number of accounts, census data, or other information. 
</t>
    </r>
  </si>
  <si>
    <t>Select Ownership Type</t>
  </si>
  <si>
    <t>2. If "Predictive Modeling", please briefly describe the model and inputs used:</t>
  </si>
  <si>
    <t>Select Yes, No, or Don't Know</t>
  </si>
  <si>
    <t>Basis of materials classification</t>
  </si>
  <si>
    <t>Ownership</t>
  </si>
  <si>
    <t>Previous Materials Evaluation</t>
  </si>
  <si>
    <t>Field Verification Methods</t>
  </si>
  <si>
    <t>The entire service line is owned by the water system</t>
  </si>
  <si>
    <t>The entire service line is owned by the customer</t>
  </si>
  <si>
    <t>Ownership is split, meaning that the system owns and portion and the customer owns a portion</t>
  </si>
  <si>
    <t>Drop down lists (Internal, DO NOT MODIFY)</t>
  </si>
  <si>
    <t>Installation date after lead ban</t>
  </si>
  <si>
    <t>Service line diameter is &gt; 2 inches</t>
  </si>
  <si>
    <t>Predictive model</t>
  </si>
  <si>
    <r>
      <t xml:space="preserve">2a. Who </t>
    </r>
    <r>
      <rPr>
        <b/>
        <sz val="11"/>
        <rFont val="Calibri"/>
        <family val="2"/>
        <scheme val="minor"/>
      </rPr>
      <t>owns the service lines</t>
    </r>
    <r>
      <rPr>
        <sz val="11"/>
        <rFont val="Calibri"/>
        <family val="2"/>
        <scheme val="minor"/>
      </rPr>
      <t xml:space="preserve"> in your system?  </t>
    </r>
    <r>
      <rPr>
        <i/>
        <sz val="11"/>
        <rFont val="Calibri"/>
        <family val="2"/>
        <scheme val="minor"/>
      </rPr>
      <t>If other, please explain below.</t>
    </r>
  </si>
  <si>
    <r>
      <t>3a. Describe whe</t>
    </r>
    <r>
      <rPr>
        <sz val="11"/>
        <rFont val="Calibri"/>
        <family val="2"/>
        <scheme val="minor"/>
      </rPr>
      <t>n lead</t>
    </r>
    <r>
      <rPr>
        <sz val="11"/>
        <color theme="1"/>
        <rFont val="Calibri"/>
        <family val="2"/>
        <scheme val="minor"/>
      </rPr>
      <t xml:space="preserve"> service lines were generally installed in your system.</t>
    </r>
  </si>
  <si>
    <r>
      <t>5. What is your overall level of confidence in the inventory (</t>
    </r>
    <r>
      <rPr>
        <i/>
        <sz val="11"/>
        <color theme="1"/>
        <rFont val="Calibri"/>
        <family val="2"/>
        <scheme val="minor"/>
      </rPr>
      <t>i.e.</t>
    </r>
    <r>
      <rPr>
        <sz val="11"/>
        <color theme="1"/>
        <rFont val="Calibri"/>
        <family val="2"/>
        <scheme val="minor"/>
      </rPr>
      <t xml:space="preserve">, "Low", "Medium", or "High.") Please explain your rationale below. </t>
    </r>
  </si>
  <si>
    <t xml:space="preserve">System-Owned Portion 
Service Line Material Classification </t>
  </si>
  <si>
    <t>Customer-Owned Portion
Service Line Material Classification</t>
  </si>
  <si>
    <t>3b. When were lead service lines banned in your system? Reference the state or local ordinance that banned the use of lead in your system.</t>
  </si>
  <si>
    <t>4. Do you have lead goosenecks, pigtails or connectors in your system?</t>
  </si>
  <si>
    <t>CCTV investigation at curb stop - internal</t>
  </si>
  <si>
    <t>CCTV investigation at curb stop - external</t>
  </si>
  <si>
    <t>Water quality sampling</t>
  </si>
  <si>
    <t>Mechanical excavation at one location</t>
  </si>
  <si>
    <r>
      <rPr>
        <b/>
        <i/>
        <sz val="11"/>
        <rFont val="Calibri"/>
        <family val="2"/>
        <scheme val="minor"/>
      </rPr>
      <t xml:space="preserve">Purpose of this worksheet: </t>
    </r>
    <r>
      <rPr>
        <i/>
        <sz val="11"/>
        <rFont val="Calibri"/>
        <family val="2"/>
        <scheme val="minor"/>
      </rPr>
      <t xml:space="preserve"> For water systems to provide a summary of their service line inventory, including information on ownership, inventory format, and the number of service lines for each of the four required materials classifications.</t>
    </r>
  </si>
  <si>
    <t>Mechanical excavation at multiple locations</t>
  </si>
  <si>
    <t>Visual inspection at the meter pit</t>
  </si>
  <si>
    <t>Lead Service Line Replacement (LSLR)</t>
  </si>
  <si>
    <t>Dropdown list includes recommended subclassifications. If "Non-Lead Other", describe in Notes field</t>
  </si>
  <si>
    <t>Select option from drop down list. If "Other," describe in the Notes field</t>
  </si>
  <si>
    <t>Dropdown list includes recommended subclassifications. If non-lead other, describe in Notes field.</t>
  </si>
  <si>
    <r>
      <rPr>
        <b/>
        <i/>
        <sz val="11"/>
        <color theme="1"/>
        <rFont val="Calibri"/>
        <family val="2"/>
        <scheme val="minor"/>
      </rPr>
      <t xml:space="preserve">Purpose of this worksheet:  </t>
    </r>
    <r>
      <rPr>
        <i/>
        <sz val="11"/>
        <color theme="1"/>
        <rFont val="Calibri"/>
        <family val="2"/>
        <scheme val="minor"/>
      </rPr>
      <t>For water systems to document basic system information.</t>
    </r>
  </si>
  <si>
    <r>
      <t xml:space="preserve">If you are using the </t>
    </r>
    <r>
      <rPr>
        <b/>
        <i/>
        <sz val="11"/>
        <rFont val="Calibri"/>
        <family val="2"/>
        <scheme val="minor"/>
      </rPr>
      <t>Detailed Inventory</t>
    </r>
    <r>
      <rPr>
        <i/>
        <sz val="11"/>
        <rFont val="Calibri"/>
        <family val="2"/>
        <scheme val="minor"/>
      </rPr>
      <t xml:space="preserve"> worksheet, the classifications you select in the Column "Entire Service Line Material Classification" (Column X) will be used to calculate the total number of service lines for each of the four material classifications below. Otherwise, enter the number of service lines in the aqua-colored cells. </t>
    </r>
    <r>
      <rPr>
        <b/>
        <i/>
        <sz val="11"/>
        <rFont val="Calibri"/>
        <family val="2"/>
        <scheme val="minor"/>
      </rPr>
      <t xml:space="preserve">Remember this is the classification for the entire service line. </t>
    </r>
  </si>
  <si>
    <t>How is the template organized?</t>
  </si>
  <si>
    <r>
      <t xml:space="preserve">The </t>
    </r>
    <r>
      <rPr>
        <b/>
        <sz val="11"/>
        <rFont val="Calibri"/>
        <family val="2"/>
        <scheme val="minor"/>
      </rPr>
      <t xml:space="preserve">worksheets </t>
    </r>
    <r>
      <rPr>
        <sz val="11"/>
        <rFont val="Calibri"/>
        <family val="2"/>
        <scheme val="minor"/>
      </rPr>
      <t xml:space="preserve">in this template are color coded: 
          Yellow sheets are instructions and background.
          Dark blue sheets are templates for systems.
          The dark green sheet is a template for states.
</t>
    </r>
    <r>
      <rPr>
        <i/>
        <sz val="11"/>
        <rFont val="Calibri"/>
        <family val="2"/>
        <scheme val="minor"/>
      </rPr>
      <t xml:space="preserve">
See the table below for a description of each worksheet.</t>
    </r>
    <r>
      <rPr>
        <sz val="11"/>
        <rFont val="Calibri"/>
        <family val="2"/>
        <scheme val="minor"/>
      </rPr>
      <t xml:space="preserve">
 </t>
    </r>
  </si>
  <si>
    <t>4.  In the space below, provide additional comments related to information sources used to develop the system's initial inventory.</t>
  </si>
  <si>
    <r>
      <t xml:space="preserve">The </t>
    </r>
    <r>
      <rPr>
        <b/>
        <sz val="11"/>
        <rFont val="Calibri"/>
        <family val="2"/>
        <scheme val="minor"/>
      </rPr>
      <t>cells</t>
    </r>
    <r>
      <rPr>
        <sz val="11"/>
        <rFont val="Calibri"/>
        <family val="2"/>
        <scheme val="minor"/>
      </rPr>
      <t xml:space="preserve"> in this template are also color coded:
         Gray cells are background or instructions.
         Light blue cells are fillable cells for systems.
         Aqua cells are the required fields in the </t>
    </r>
    <r>
      <rPr>
        <b/>
        <sz val="11"/>
        <rFont val="Calibri"/>
        <family val="2"/>
        <scheme val="minor"/>
      </rPr>
      <t>Detailed Inventory</t>
    </r>
    <r>
      <rPr>
        <sz val="11"/>
        <rFont val="Calibri"/>
        <family val="2"/>
        <scheme val="minor"/>
      </rPr>
      <t xml:space="preserve"> worksheet.
         Light green cells are fillable cells for states.</t>
    </r>
  </si>
  <si>
    <r>
      <t xml:space="preserve">4. Distribution System Inspections and Records
Examples: </t>
    </r>
    <r>
      <rPr>
        <i/>
        <sz val="11"/>
        <color theme="1"/>
        <rFont val="Calibri"/>
        <family val="2"/>
        <scheme val="minor"/>
      </rPr>
      <t xml:space="preserve">Distribution system maps. Tap cards. Service line repair/replacement records. Inspection records. Meter installation records. </t>
    </r>
  </si>
  <si>
    <t>Dropdown list includes four required service line classifications of Lead, Non-lead, Galvanized Requiring Replacement, or Unknown</t>
  </si>
  <si>
    <t>Public Accessibility  Doc.</t>
  </si>
  <si>
    <r>
      <t xml:space="preserve">Consider checking the inventory for location identifiers and reviewing the system's answers in the </t>
    </r>
    <r>
      <rPr>
        <b/>
        <i/>
        <sz val="11"/>
        <color theme="1"/>
        <rFont val="Calibri"/>
        <family val="2"/>
        <scheme val="minor"/>
      </rPr>
      <t>Public Accessibility Doc.</t>
    </r>
    <r>
      <rPr>
        <i/>
        <sz val="11"/>
        <color theme="1"/>
        <rFont val="Calibri"/>
        <family val="2"/>
        <scheme val="minor"/>
      </rPr>
      <t xml:space="preserve"> worksheet, Questions 1 and 2.</t>
    </r>
  </si>
  <si>
    <r>
      <t xml:space="preserve"> Consider reviewing the method by which the water system is making its inventory publicly accessible as identified in the </t>
    </r>
    <r>
      <rPr>
        <b/>
        <i/>
        <sz val="11"/>
        <color theme="1"/>
        <rFont val="Calibri"/>
        <family val="2"/>
        <scheme val="minor"/>
      </rPr>
      <t xml:space="preserve">Public Accessibility Doc. </t>
    </r>
    <r>
      <rPr>
        <i/>
        <sz val="11"/>
        <color theme="1"/>
        <rFont val="Calibri"/>
        <family val="2"/>
        <scheme val="minor"/>
      </rPr>
      <t xml:space="preserve">worksheet, Question 3. Check that systems serving more than 50,000 people have posted their service line inventories online.  </t>
    </r>
  </si>
  <si>
    <r>
      <t>This is not required by the LCRR but recommended by EPA to verify historical records and gather information where records do not exist to reduce the number of unknowns in the system as quickly as possible. Consider:
  • 	If the system checked one or more of the investigative methods on the</t>
    </r>
    <r>
      <rPr>
        <b/>
        <i/>
        <sz val="11"/>
        <color theme="1"/>
        <rFont val="Calibri"/>
        <family val="2"/>
        <scheme val="minor"/>
      </rPr>
      <t xml:space="preserve"> Inventory Methods</t>
    </r>
    <r>
      <rPr>
        <i/>
        <sz val="11"/>
        <color theme="1"/>
        <rFont val="Calibri"/>
        <family val="2"/>
        <scheme val="minor"/>
      </rPr>
      <t xml:space="preserve"> worksheet, Part 3. 
  • 	If in their inventory, the system indicated that the materials classification was based on investigations. 
  • 	The number of unknowns - EPA strongly discourages systems from submitting inventories with all unknowns. If all service line materials are lead status unknown, consider asking the water system to conduct investigations. </t>
    </r>
  </si>
  <si>
    <t>3. Did the system classify all service lines as either Lead, Galvanized Requiring Replacement (GRR), Non-Lead, or Lead Status Unknown?</t>
  </si>
  <si>
    <t>State review of customer notification of service line material</t>
  </si>
  <si>
    <t>Select "Yes", "No", or "N/A"</t>
  </si>
  <si>
    <t xml:space="preserve">          Static online map</t>
  </si>
  <si>
    <t>Sensitive Population? (Yes/No)</t>
  </si>
  <si>
    <t>Disadvantaged Neighborhood? (Yes/No)</t>
  </si>
  <si>
    <t>6. Other Records</t>
  </si>
  <si>
    <t xml:space="preserve">          Online spreadsheet</t>
  </si>
  <si>
    <r>
      <t xml:space="preserve">    Check the service line ownership type selected in the </t>
    </r>
    <r>
      <rPr>
        <b/>
        <i/>
        <sz val="11"/>
        <rFont val="Calibri"/>
        <family val="2"/>
        <scheme val="minor"/>
      </rPr>
      <t>Inventory Summary</t>
    </r>
    <r>
      <rPr>
        <i/>
        <sz val="11"/>
        <rFont val="Calibri"/>
        <family val="2"/>
        <scheme val="minor"/>
      </rPr>
      <t xml:space="preserve"> worksheet, Part 1, Question 2a. If the system selected "Ownership is Split" check that their inventory includes information for both the system-owned and customer-owned portions. </t>
    </r>
  </si>
  <si>
    <t>Sensitive subpopulations</t>
  </si>
  <si>
    <t>Yes - Multifamily Home</t>
  </si>
  <si>
    <t>Describe Other Fittings and Equipment Connected to the Service Line that Contain Lead</t>
  </si>
  <si>
    <t xml:space="preserve">Part 6: Review of Customer Notification of Service Line Material </t>
  </si>
  <si>
    <t>1. Does the water system's inventory consist of all Non-Lead Service lines?</t>
  </si>
  <si>
    <r>
      <t xml:space="preserve">     </t>
    </r>
    <r>
      <rPr>
        <i/>
        <sz val="11"/>
        <color rgb="FF000000"/>
        <rFont val="Calibri"/>
        <family val="2"/>
        <scheme val="minor"/>
      </rPr>
      <t>If No, complete questions 2 through 5. If Yes, stop here.</t>
    </r>
  </si>
  <si>
    <t>2. Did the water system deliver the notification to people served by a lead service line (LSL), GRR, or lead status unknown service line within 30 days of completing the initial inventory?</t>
  </si>
  <si>
    <r>
      <t xml:space="preserve">3. Did the water system demonstrate that they delivered the notification and provide a copy of the notification to the state by </t>
    </r>
    <r>
      <rPr>
        <b/>
        <sz val="11"/>
        <color rgb="FF000000"/>
        <rFont val="Calibri"/>
        <family val="2"/>
        <scheme val="minor"/>
      </rPr>
      <t>July 1</t>
    </r>
    <r>
      <rPr>
        <sz val="11"/>
        <color rgb="FF000000"/>
        <rFont val="Calibri"/>
        <family val="2"/>
        <scheme val="minor"/>
      </rPr>
      <t xml:space="preserve"> for the previous calendar year?</t>
    </r>
  </si>
  <si>
    <t>4. Did the notification include the required content?</t>
  </si>
  <si>
    <r>
      <t xml:space="preserve">   a. For </t>
    </r>
    <r>
      <rPr>
        <b/>
        <sz val="11"/>
        <color rgb="FF000000"/>
        <rFont val="Calibri"/>
        <family val="2"/>
        <scheme val="minor"/>
      </rPr>
      <t>confirmed LSLs,</t>
    </r>
    <r>
      <rPr>
        <sz val="11"/>
        <color rgb="FF000000"/>
        <rFont val="Calibri"/>
        <family val="2"/>
        <scheme val="minor"/>
      </rPr>
      <t xml:space="preserve"> does the notification include:</t>
    </r>
  </si>
  <si>
    <r>
      <rPr>
        <sz val="11"/>
        <color rgb="FF000000"/>
        <rFont val="Symbol"/>
        <family val="1"/>
        <charset val="2"/>
      </rPr>
      <t>·</t>
    </r>
    <r>
      <rPr>
        <sz val="11"/>
        <color rgb="FF000000"/>
        <rFont val="Calibri"/>
        <family val="2"/>
        <scheme val="minor"/>
      </rPr>
      <t xml:space="preserve">  A statement that the service line material is lead,</t>
    </r>
  </si>
  <si>
    <r>
      <t xml:space="preserve">· </t>
    </r>
    <r>
      <rPr>
        <sz val="11"/>
        <color rgb="FF000000"/>
        <rFont val="Calibri"/>
        <family val="2"/>
        <scheme val="minor"/>
      </rPr>
      <t xml:space="preserve"> Steps to minimize exposure to lead in drinking water,</t>
    </r>
  </si>
  <si>
    <r>
      <rPr>
        <sz val="11"/>
        <color rgb="FF000000"/>
        <rFont val="Symbol"/>
        <family val="1"/>
        <charset val="2"/>
      </rPr>
      <t>·</t>
    </r>
    <r>
      <rPr>
        <sz val="11"/>
        <color rgb="FF000000"/>
        <rFont val="Calibri"/>
        <family val="2"/>
        <scheme val="minor"/>
      </rPr>
      <t xml:space="preserve">  Opportunities for service line replacement,</t>
    </r>
  </si>
  <si>
    <r>
      <t>·</t>
    </r>
    <r>
      <rPr>
        <sz val="11"/>
        <color rgb="FF000000"/>
        <rFont val="Calibri"/>
        <family val="2"/>
        <scheme val="minor"/>
      </rPr>
      <t xml:space="preserve">  Available financing programs, and</t>
    </r>
  </si>
  <si>
    <r>
      <t xml:space="preserve">·  </t>
    </r>
    <r>
      <rPr>
        <sz val="11"/>
        <color rgb="FF000000"/>
        <rFont val="Calibri"/>
        <family val="2"/>
        <scheme val="minor"/>
      </rPr>
      <t>A statement that the system must replace its portion if the property owners notify the system that</t>
    </r>
  </si>
  <si>
    <r>
      <t xml:space="preserve">   b. For </t>
    </r>
    <r>
      <rPr>
        <b/>
        <sz val="11"/>
        <color rgb="FF000000"/>
        <rFont val="Calibri"/>
        <family val="2"/>
        <scheme val="minor"/>
      </rPr>
      <t>GRRs,</t>
    </r>
    <r>
      <rPr>
        <sz val="11"/>
        <color rgb="FF000000"/>
        <rFont val="Calibri"/>
        <family val="2"/>
        <scheme val="minor"/>
      </rPr>
      <t xml:space="preserve"> does the notification include:</t>
    </r>
  </si>
  <si>
    <r>
      <rPr>
        <sz val="11"/>
        <color rgb="FF000000"/>
        <rFont val="Symbol"/>
        <family val="1"/>
        <charset val="2"/>
      </rPr>
      <t>·</t>
    </r>
    <r>
      <rPr>
        <sz val="11"/>
        <color rgb="FF000000"/>
        <rFont val="Calibri"/>
        <family val="2"/>
        <scheme val="minor"/>
      </rPr>
      <t xml:space="preserve">  A statement that the service line material is GRR,</t>
    </r>
  </si>
  <si>
    <r>
      <t xml:space="preserve">· </t>
    </r>
    <r>
      <rPr>
        <sz val="11"/>
        <color rgb="FF000000"/>
        <rFont val="Calibri"/>
        <family val="2"/>
        <scheme val="minor"/>
      </rPr>
      <t>Steps to minimize exposure to lead in drinking water, and</t>
    </r>
  </si>
  <si>
    <r>
      <rPr>
        <sz val="11"/>
        <color rgb="FF000000"/>
        <rFont val="Symbol"/>
        <family val="1"/>
        <charset val="2"/>
      </rPr>
      <t>·</t>
    </r>
    <r>
      <rPr>
        <sz val="11"/>
        <color rgb="FF000000"/>
        <rFont val="Calibri"/>
        <family val="2"/>
        <scheme val="minor"/>
      </rPr>
      <t xml:space="preserve">  Opportunities for service line replacement?</t>
    </r>
  </si>
  <si>
    <r>
      <t xml:space="preserve">   c. For </t>
    </r>
    <r>
      <rPr>
        <b/>
        <sz val="11"/>
        <color rgb="FF000000"/>
        <rFont val="Calibri"/>
        <family val="2"/>
        <scheme val="minor"/>
      </rPr>
      <t>Unknowns,</t>
    </r>
    <r>
      <rPr>
        <sz val="11"/>
        <color rgb="FF000000"/>
        <rFont val="Calibri"/>
        <family val="2"/>
        <scheme val="minor"/>
      </rPr>
      <t xml:space="preserve"> does the notification include:</t>
    </r>
  </si>
  <si>
    <r>
      <rPr>
        <sz val="11"/>
        <color rgb="FF000000"/>
        <rFont val="Symbol"/>
        <family val="1"/>
        <charset val="2"/>
      </rPr>
      <t xml:space="preserve">·  </t>
    </r>
    <r>
      <rPr>
        <sz val="11"/>
        <color rgb="FF000000"/>
        <rFont val="Calibri"/>
        <family val="2"/>
        <scheme val="minor"/>
      </rPr>
      <t>A statement that the service line material is lead status unknown,</t>
    </r>
  </si>
  <si>
    <r>
      <rPr>
        <sz val="11"/>
        <color rgb="FF000000"/>
        <rFont val="Symbol"/>
        <family val="1"/>
        <charset val="2"/>
      </rPr>
      <t>·</t>
    </r>
    <r>
      <rPr>
        <sz val="11"/>
        <color rgb="FF000000"/>
        <rFont val="Calibri"/>
        <family val="2"/>
        <scheme val="minor"/>
      </rPr>
      <t xml:space="preserve">  Steps to minimize exposure to lead in drinking water, and   </t>
    </r>
  </si>
  <si>
    <r>
      <rPr>
        <sz val="11"/>
        <color rgb="FF000000"/>
        <rFont val="Symbol"/>
        <family val="1"/>
        <charset val="2"/>
      </rPr>
      <t xml:space="preserve">· </t>
    </r>
    <r>
      <rPr>
        <sz val="11"/>
        <color rgb="FF000000"/>
        <rFont val="Calibri"/>
        <family val="2"/>
        <scheme val="minor"/>
      </rPr>
      <t xml:space="preserve"> Opportunities to verify the service line material?</t>
    </r>
  </si>
  <si>
    <r>
      <t xml:space="preserve">1. Identify the service line investigation methods your system used to prepare the inventory (check all that apply). If a water system chooses an investigation method not specified by the state under 40 CFR §141.84(a)(3)(iv), state approval is required. </t>
    </r>
    <r>
      <rPr>
        <b/>
        <i/>
        <sz val="11"/>
        <rFont val="Calibri"/>
        <family val="2"/>
        <scheme val="minor"/>
      </rPr>
      <t>Note that investigations are not required by the LCRR but can be used by systems to assess accuracy of historical records and gather information when service line material is unknown.</t>
    </r>
    <r>
      <rPr>
        <sz val="11"/>
        <rFont val="Calibri"/>
        <family val="2"/>
        <scheme val="minor"/>
      </rPr>
      <t xml:space="preserve"> </t>
    </r>
  </si>
  <si>
    <t>For systems to document basic system information.</t>
  </si>
  <si>
    <t>For systems to document the methods and resources they used to develop and update their inventory.</t>
  </si>
  <si>
    <r>
      <t xml:space="preserve">For systems to provide a summary of their service line inventory, including information on ownership, inventory format, and the number of service lines for each of the four required materials classifications. Systems can enter the totals into this worksheet or automatically generate totals based on information in the </t>
    </r>
    <r>
      <rPr>
        <b/>
        <sz val="11"/>
        <color theme="1"/>
        <rFont val="Calibri"/>
        <family val="2"/>
        <scheme val="minor"/>
      </rPr>
      <t>Detailed Inventory</t>
    </r>
    <r>
      <rPr>
        <sz val="11"/>
        <color theme="1"/>
        <rFont val="Calibri"/>
        <family val="2"/>
        <scheme val="minor"/>
      </rPr>
      <t xml:space="preserve"> worksheet.</t>
    </r>
  </si>
  <si>
    <r>
      <t>Summarizes requirements for classifying the entire service line when ownership is split (</t>
    </r>
    <r>
      <rPr>
        <i/>
        <sz val="11"/>
        <rFont val="Calibri"/>
        <family val="2"/>
        <scheme val="minor"/>
      </rPr>
      <t>i.e.</t>
    </r>
    <r>
      <rPr>
        <sz val="11"/>
        <rFont val="Calibri"/>
        <family val="2"/>
        <scheme val="minor"/>
      </rPr>
      <t>, when the system owns a portion and the customer owns a portion).</t>
    </r>
  </si>
  <si>
    <t>For example, backflow preventer or meter containing lead</t>
  </si>
  <si>
    <t>Select Yes if sensitive subpopulation, e.g., day care, school, multifamily home. If Yes-Other, describe in the Notes field.</t>
  </si>
  <si>
    <r>
      <rPr>
        <b/>
        <i/>
        <sz val="11"/>
        <rFont val="Calibri"/>
        <family val="2"/>
        <scheme val="minor"/>
      </rPr>
      <t xml:space="preserve">Purpose of this worksheet: </t>
    </r>
    <r>
      <rPr>
        <i/>
        <sz val="11"/>
        <rFont val="Calibri"/>
        <family val="2"/>
        <scheme val="minor"/>
      </rPr>
      <t>For states to determine and document if water systems met all of the January 15, 2021 Lead and Copper Rule (LCRR) requirements for their</t>
    </r>
    <r>
      <rPr>
        <sz val="11"/>
        <rFont val="Calibri"/>
        <family val="2"/>
        <scheme val="minor"/>
      </rPr>
      <t xml:space="preserve"> </t>
    </r>
    <r>
      <rPr>
        <b/>
        <sz val="11"/>
        <rFont val="Calibri"/>
        <family val="2"/>
        <scheme val="minor"/>
      </rPr>
      <t>Initial Inventory</t>
    </r>
    <r>
      <rPr>
        <sz val="11"/>
        <rFont val="Calibri"/>
        <family val="2"/>
        <scheme val="minor"/>
      </rPr>
      <t xml:space="preserve"> </t>
    </r>
    <r>
      <rPr>
        <i/>
        <sz val="11"/>
        <rFont val="Calibri"/>
        <family val="2"/>
        <scheme val="minor"/>
      </rPr>
      <t>including timely submission, required elements, use of information sources, public accessibility, and public notification of service line materials.</t>
    </r>
  </si>
  <si>
    <t xml:space="preserve">    they are replacing their portion?</t>
  </si>
  <si>
    <r>
      <t>Describe your inventory format in the space provided below</t>
    </r>
    <r>
      <rPr>
        <sz val="11"/>
        <rFont val="Calibri"/>
        <family val="2"/>
        <scheme val="minor"/>
      </rPr>
      <t xml:space="preserve"> (</t>
    </r>
    <r>
      <rPr>
        <i/>
        <sz val="11"/>
        <rFont val="Calibri"/>
        <family val="2"/>
        <scheme val="minor"/>
      </rPr>
      <t>e.g.</t>
    </r>
    <r>
      <rPr>
        <sz val="11"/>
        <rFont val="Calibri"/>
        <family val="2"/>
        <scheme val="minor"/>
      </rPr>
      <t xml:space="preserve">, the </t>
    </r>
    <r>
      <rPr>
        <b/>
        <sz val="11"/>
        <rFont val="Calibri"/>
        <family val="2"/>
        <scheme val="minor"/>
      </rPr>
      <t>Detailed Inventory</t>
    </r>
    <r>
      <rPr>
        <sz val="11"/>
        <rFont val="Calibri"/>
        <family val="2"/>
        <scheme val="minor"/>
      </rPr>
      <t xml:space="preserve"> worksheet, custom spreadsheet, GIS map). Pr</t>
    </r>
    <r>
      <rPr>
        <sz val="11"/>
        <color theme="1"/>
        <rFont val="Calibri"/>
        <family val="2"/>
        <scheme val="minor"/>
      </rPr>
      <t xml:space="preserve">ovide the filename and/or web </t>
    </r>
    <r>
      <rPr>
        <sz val="11"/>
        <rFont val="Calibri"/>
        <family val="2"/>
        <scheme val="minor"/>
      </rPr>
      <t xml:space="preserve">address </t>
    </r>
    <r>
      <rPr>
        <sz val="11"/>
        <color theme="1"/>
        <rFont val="Calibri"/>
        <family val="2"/>
        <scheme val="minor"/>
      </rPr>
      <t xml:space="preserve">if applicable. </t>
    </r>
    <r>
      <rPr>
        <b/>
        <i/>
        <sz val="11"/>
        <color theme="1"/>
        <rFont val="Calibri"/>
        <family val="2"/>
        <scheme val="minor"/>
      </rPr>
      <t>Note that the state may require you to submit your detailed inventory of each service line in your distribution system.</t>
    </r>
  </si>
  <si>
    <t>Water systems must track addresses of all service lines in their internal inventory. For the publicly accessible version, location identifiers are required for lead and galvanized requiring replacement. If the system does not use addresses for their location identifier, other options could include GPS coordinates, landmark, intersection, block, or other details to specify service line locations.</t>
  </si>
  <si>
    <t>Service Line Inventory Template</t>
  </si>
  <si>
    <r>
      <rPr>
        <b/>
        <sz val="12"/>
        <rFont val="Calibri"/>
        <family val="2"/>
        <scheme val="minor"/>
      </rPr>
      <t xml:space="preserve">What is the purpose of this template? </t>
    </r>
    <r>
      <rPr>
        <sz val="11"/>
        <rFont val="Calibri"/>
        <family val="2"/>
        <scheme val="minor"/>
      </rPr>
      <t xml:space="preserve">
The purpose of this draft template is to help water systems and states comply with the service line inventory requirements of the January 15, 2021 Lead and Copper Rule Revisions (LCRR). This template supplements the draft EPA document, </t>
    </r>
    <r>
      <rPr>
        <b/>
        <i/>
        <sz val="11"/>
        <rFont val="Calibri"/>
        <family val="2"/>
        <scheme val="minor"/>
      </rPr>
      <t xml:space="preserve">Guidance for Developing and Maintaining a Service Line Inventory </t>
    </r>
    <r>
      <rPr>
        <sz val="11"/>
        <rFont val="Calibri"/>
        <family val="2"/>
        <scheme val="minor"/>
      </rPr>
      <t xml:space="preserve">(2022) by providing fillable forms and tables that water systems can use to document their methods, organize their inventory, submit the initial inventory and inventory updates to the state, and document how they are making the inventory publicly available. This template also provides a checklist for state review. Note that EPA does </t>
    </r>
    <r>
      <rPr>
        <b/>
        <sz val="11"/>
        <rFont val="Calibri"/>
        <family val="2"/>
        <scheme val="minor"/>
      </rPr>
      <t>NOT</t>
    </r>
    <r>
      <rPr>
        <sz val="11"/>
        <rFont val="Calibri"/>
        <family val="2"/>
        <scheme val="minor"/>
      </rPr>
      <t xml:space="preserve"> require systems use this template for their inventory. Refer to EPA's 2022 Inventory Guidance for minimum LCRR inventory requirements, recommendations, and disclaimers. 
</t>
    </r>
  </si>
  <si>
    <r>
      <t>In many cases, service line ownership is</t>
    </r>
    <r>
      <rPr>
        <b/>
        <sz val="11"/>
        <rFont val="Calibri"/>
        <family val="2"/>
        <scheme val="minor"/>
      </rPr>
      <t xml:space="preserve"> split</t>
    </r>
    <r>
      <rPr>
        <sz val="11"/>
        <rFont val="Calibri"/>
        <family val="2"/>
        <scheme val="minor"/>
      </rPr>
      <t xml:space="preserve"> meaning that the system owns a portion and the customer owns a portion of the service line. Exhibit 1 below is a diagram of a possible division in service line ownership between the water system and customer. While the LCRR requires the inventory to categorize each service line or portions of the service line where ownership is split, a single classification per service line is also needed to support various LCRR requirements, such as lead service line replacement (LSLR), tap sampling, and risk mitigation.</t>
    </r>
    <r>
      <rPr>
        <sz val="11"/>
        <color rgb="FFFF0000"/>
        <rFont val="Calibri"/>
        <family val="2"/>
        <scheme val="minor"/>
      </rPr>
      <t xml:space="preserve"> </t>
    </r>
    <r>
      <rPr>
        <sz val="11"/>
        <rFont val="Calibri"/>
        <family val="2"/>
        <scheme val="minor"/>
      </rPr>
      <t xml:space="preserve">Table 1 below indicates how to classify the material for the entire service line when ownership is split between the water system and customer. For more information, see EPA's, </t>
    </r>
    <r>
      <rPr>
        <b/>
        <i/>
        <sz val="11"/>
        <rFont val="Calibri"/>
        <family val="2"/>
        <scheme val="minor"/>
      </rPr>
      <t xml:space="preserve">Guidance for Developing and Maintaining a Service Line Inventory </t>
    </r>
    <r>
      <rPr>
        <sz val="11"/>
        <rFont val="Calibri"/>
        <family val="2"/>
        <scheme val="minor"/>
      </rPr>
      <t>(2022)</t>
    </r>
    <r>
      <rPr>
        <b/>
        <i/>
        <sz val="11"/>
        <rFont val="Calibri"/>
        <family val="2"/>
        <scheme val="minor"/>
      </rPr>
      <t>.</t>
    </r>
  </si>
  <si>
    <r>
      <rPr>
        <b/>
        <i/>
        <sz val="10"/>
        <color theme="1"/>
        <rFont val="Calibri"/>
        <family val="2"/>
        <scheme val="minor"/>
      </rPr>
      <t>Source:</t>
    </r>
    <r>
      <rPr>
        <i/>
        <sz val="10"/>
        <color theme="1"/>
        <rFont val="Calibri"/>
        <family val="2"/>
        <scheme val="minor"/>
      </rPr>
      <t xml:space="preserve"> Exhibit 2-3 of Guidance for Developing and Maintaining a Service Line Inventory (USEPA, 2022).</t>
    </r>
  </si>
  <si>
    <t>Select "Yes" or "No" or "N/A"</t>
  </si>
  <si>
    <t xml:space="preserve">6.  In the space below, provide additional comments/documentation related to customer notification for people served by an LSL, GRR, or lead status unknown service line. </t>
  </si>
  <si>
    <r>
      <t xml:space="preserve">· </t>
    </r>
    <r>
      <rPr>
        <sz val="11"/>
        <color rgb="FF000000"/>
        <rFont val="Calibri"/>
        <family val="2"/>
        <scheme val="minor"/>
      </rPr>
      <t xml:space="preserve"> Information on lead health effects including mandatory health effects language of 40 CFR §141.85(a)(ii),</t>
    </r>
  </si>
  <si>
    <r>
      <rPr>
        <sz val="11"/>
        <color rgb="FF000000"/>
        <rFont val="Symbol"/>
        <family val="1"/>
        <charset val="2"/>
      </rPr>
      <t xml:space="preserve">·  </t>
    </r>
    <r>
      <rPr>
        <sz val="11"/>
        <color rgb="FF000000"/>
        <rFont val="Calibri"/>
        <family val="2"/>
        <scheme val="minor"/>
      </rPr>
      <t>Information on lead health effects including mandatory health effects language of 40 CFR §141.85(a)(ii),</t>
    </r>
  </si>
  <si>
    <r>
      <rPr>
        <sz val="11"/>
        <color rgb="FF000000"/>
        <rFont val="Symbol"/>
        <family val="1"/>
        <charset val="2"/>
      </rPr>
      <t xml:space="preserve">· </t>
    </r>
    <r>
      <rPr>
        <sz val="11"/>
        <color rgb="FF000000"/>
        <rFont val="Calibri"/>
        <family val="2"/>
        <scheme val="minor"/>
      </rPr>
      <t xml:space="preserve"> Information on lead health effects including mandatory health effects language of 40 CFR §141.85(a)(ii),</t>
    </r>
  </si>
  <si>
    <t>1. Does the inventory include location identifiers for each service line that is lead or galvanized requiring replacement?</t>
  </si>
  <si>
    <t>Provides a customizable format water systems can use to track materials for each service line in their distribution system. Each row equals one service line connecting the water main to the customer's plumbing. Separate columns track location information, the system-owned portion, the customer-owned portion, other possible sources of lead, information for assigning a tap sample tiering classification, and information for lead service line replacement (LSLR). Systems can customize the worksheet by adding or deleting columns.</t>
  </si>
  <si>
    <t>Provides a checklist that states can use to determine and document if water systems met all of the January 15, 2021 LCRR requirements for their Initial Inventory including timely submission, required elements, use of information sources, public accessibility, and public notification of service line materials.</t>
  </si>
  <si>
    <r>
      <rPr>
        <b/>
        <sz val="11"/>
        <rFont val="Calibri"/>
        <family val="2"/>
        <scheme val="minor"/>
      </rPr>
      <t>Purpose of this worksheet:</t>
    </r>
    <r>
      <rPr>
        <sz val="11"/>
        <rFont val="Calibri"/>
        <family val="2"/>
        <scheme val="minor"/>
      </rPr>
      <t xml:space="preserve"> To provide a customizable format water systems can use to track materials for each service line in their distribution system. 
</t>
    </r>
    <r>
      <rPr>
        <b/>
        <sz val="11"/>
        <rFont val="Calibri"/>
        <family val="2"/>
        <scheme val="minor"/>
      </rPr>
      <t>General Instructions:</t>
    </r>
    <r>
      <rPr>
        <sz val="11"/>
        <rFont val="Calibri"/>
        <family val="2"/>
        <scheme val="minor"/>
      </rPr>
      <t xml:space="preserve"> Each row in this worksheet represents one service line connecting the water main to the customer's plumbing. The worksheet includes required and recommended elements; the columns with the aqua shading are required by the LCRR. Systems can customize by adding or deleting columns. Important notes for each column are in Row 12; also see the </t>
    </r>
    <r>
      <rPr>
        <b/>
        <sz val="11"/>
        <rFont val="Calibri"/>
        <family val="2"/>
        <scheme val="minor"/>
      </rPr>
      <t xml:space="preserve">Template Instructions </t>
    </r>
    <r>
      <rPr>
        <sz val="11"/>
        <rFont val="Calibri"/>
        <family val="2"/>
        <scheme val="minor"/>
      </rPr>
      <t xml:space="preserve">worksheet for detailed instructions. Note that users can freeze panes to enable them to see the headings and notes when entering data. The worksheet includes examples in rows 13 - 20 and is formatted for approximately 10,000 entries. </t>
    </r>
  </si>
  <si>
    <r>
      <t xml:space="preserve">    Consider if the system checked one or more normal operations activities in the </t>
    </r>
    <r>
      <rPr>
        <b/>
        <i/>
        <sz val="11"/>
        <rFont val="Calibri"/>
        <family val="2"/>
        <scheme val="minor"/>
      </rPr>
      <t>Inventory Methods</t>
    </r>
    <r>
      <rPr>
        <i/>
        <sz val="11"/>
        <rFont val="Calibri"/>
        <family val="2"/>
        <scheme val="minor"/>
      </rPr>
      <t xml:space="preserve"> worksheet, Part 2. 
    Consider asking the systems to submit updated or new standard operating procedures documenting service line material information                  collection.</t>
    </r>
  </si>
  <si>
    <r>
      <rPr>
        <vertAlign val="superscript"/>
        <sz val="10"/>
        <rFont val="Calibri"/>
        <family val="2"/>
        <scheme val="minor"/>
      </rPr>
      <t xml:space="preserve">2 </t>
    </r>
    <r>
      <rPr>
        <sz val="10"/>
        <rFont val="Calibri"/>
        <family val="2"/>
        <scheme val="minor"/>
      </rPr>
      <t>A lead-lined galvanized service line is consistent with the definition of an LSL under the LCRR (“a portion of pipe that is made of lead, which connects the water main to the building inlet”) (40 CFR §141.2) and must therefore be classified in the inventory as an LSL. Do NOT, however, count non-lead service lines with a lead gooseneck or pigtail as lead service lines unless required by your state.</t>
    </r>
  </si>
  <si>
    <t>Date last updated: July 27, 2022</t>
  </si>
  <si>
    <t xml:space="preserve">5. If the water system serves communities with a large proportion of non-English speaking consumers, as determined by the state, did they provide public education materials, including those in 40 CFR §141.85(e), in the appropriate language(s) or containing a telephone number or address where persons served may contact the water system to obtain a translated copy of the materials or to request assistance in the appropriate language? </t>
  </si>
  <si>
    <t>WSLC001</t>
  </si>
  <si>
    <t>Mathematical Sciences Building</t>
  </si>
  <si>
    <t>WSLC002</t>
  </si>
  <si>
    <t>John C. Hitt Library "A"</t>
  </si>
  <si>
    <t>WSLC003</t>
  </si>
  <si>
    <t>Jimmie A. Ferrell Student Services Commons A</t>
  </si>
  <si>
    <t>Optional LCR Sampling Site</t>
  </si>
  <si>
    <t>WSLC004</t>
  </si>
  <si>
    <t>Jimmie A. Farrell Student Services Commons C</t>
  </si>
  <si>
    <t>WSLC005</t>
  </si>
  <si>
    <t>South Utility Plant</t>
  </si>
  <si>
    <t>WSLC006</t>
  </si>
  <si>
    <t>Stormwater Research Lab</t>
  </si>
  <si>
    <t>WSLC007</t>
  </si>
  <si>
    <t>Chemistry Building</t>
  </si>
  <si>
    <t>4</t>
  </si>
  <si>
    <t>WSLC008</t>
  </si>
  <si>
    <t>Theatre "A"</t>
  </si>
  <si>
    <t>WSLC009</t>
  </si>
  <si>
    <t>Howard Phillips Hall</t>
  </si>
  <si>
    <t>WSLC010</t>
  </si>
  <si>
    <t>Jimmie A. Ferrell Student Services Commons F</t>
  </si>
  <si>
    <t>WSLC011</t>
  </si>
  <si>
    <t>Jimmie A. Ferrell Student Services Commons G</t>
  </si>
  <si>
    <t>WSLC012</t>
  </si>
  <si>
    <t>Jimmie A. Ferrell Student Services Commons G &amp; F</t>
  </si>
  <si>
    <t>WSLC013</t>
  </si>
  <si>
    <t>Rehearsal Hall</t>
  </si>
  <si>
    <t>WSLC014</t>
  </si>
  <si>
    <t>Facilities &amp; Safety A (Admin)</t>
  </si>
  <si>
    <t>WSLC015</t>
  </si>
  <si>
    <t>WSLC016</t>
  </si>
  <si>
    <t>WSLC017</t>
  </si>
  <si>
    <t>Facilities &amp; Safety B (Auto Repair)</t>
  </si>
  <si>
    <t>WSLC018</t>
  </si>
  <si>
    <t>WSLC019</t>
  </si>
  <si>
    <t>Facilities &amp; Safety D (UES)</t>
  </si>
  <si>
    <t>WSLC020</t>
  </si>
  <si>
    <t>WSLC021</t>
  </si>
  <si>
    <t>Facilities &amp; Safety C (LNR)</t>
  </si>
  <si>
    <t>WSLC022</t>
  </si>
  <si>
    <t>Biological Sciences Building "A"</t>
  </si>
  <si>
    <t>WSLC023</t>
  </si>
  <si>
    <t>Education Complex &amp; Gym</t>
  </si>
  <si>
    <t>WSLC024</t>
  </si>
  <si>
    <t>Print Shop</t>
  </si>
  <si>
    <t>WSLC025</t>
  </si>
  <si>
    <t>Creative School for Children 1</t>
  </si>
  <si>
    <t>WSLC026</t>
  </si>
  <si>
    <t>Couseling &amp; Psychological Services</t>
  </si>
  <si>
    <t>WSLC027</t>
  </si>
  <si>
    <t>John T. Washington Center "A"</t>
  </si>
  <si>
    <t>WSLC028</t>
  </si>
  <si>
    <t>John T. Washington Center "B"</t>
  </si>
  <si>
    <t>WSLC029</t>
  </si>
  <si>
    <t>Brevard Hall</t>
  </si>
  <si>
    <t>3</t>
  </si>
  <si>
    <t>WSLC030</t>
  </si>
  <si>
    <t>Orange Hall</t>
  </si>
  <si>
    <t>WSLC031</t>
  </si>
  <si>
    <t>Seminole Hall</t>
  </si>
  <si>
    <t>WSLC032</t>
  </si>
  <si>
    <t>Libra Community Center</t>
  </si>
  <si>
    <t>WSLC033</t>
  </si>
  <si>
    <t>Theatre "B"</t>
  </si>
  <si>
    <t>WSLC034</t>
  </si>
  <si>
    <t>Siemens interconnect</t>
  </si>
  <si>
    <t>10</t>
  </si>
  <si>
    <t>WSLC035</t>
  </si>
  <si>
    <t>Engineering I</t>
  </si>
  <si>
    <t>WSLC036</t>
  </si>
  <si>
    <t>Delta Delta Delta</t>
  </si>
  <si>
    <t>2.5</t>
  </si>
  <si>
    <t>WSLC037</t>
  </si>
  <si>
    <t>WSLC038</t>
  </si>
  <si>
    <t>Alpha Xi Delta</t>
  </si>
  <si>
    <t>WSLC039</t>
  </si>
  <si>
    <t>Pi Beta Phi</t>
  </si>
  <si>
    <t>WSLC040</t>
  </si>
  <si>
    <t>Alpha Delta Pi</t>
  </si>
  <si>
    <t>WSLC041</t>
  </si>
  <si>
    <t>Kappa Delta</t>
  </si>
  <si>
    <t>WSLC042</t>
  </si>
  <si>
    <t>Theta Chi</t>
  </si>
  <si>
    <t>WSLC043</t>
  </si>
  <si>
    <t>John C. Hitt Library "B"</t>
  </si>
  <si>
    <t>WSLC044</t>
  </si>
  <si>
    <t>Jimmie A. Farrell Students Services Commons H</t>
  </si>
  <si>
    <t>WSLC045</t>
  </si>
  <si>
    <t>Zeta Tau Alpha</t>
  </si>
  <si>
    <t>WSLC046</t>
  </si>
  <si>
    <t>Couseling &amp; Psychological Services (Hose Bib)</t>
  </si>
  <si>
    <t>Water Quality Sampling Location</t>
  </si>
  <si>
    <t>WSLC047</t>
  </si>
  <si>
    <t>Siemens Energy Center</t>
  </si>
  <si>
    <t>WSLC048</t>
  </si>
  <si>
    <t>Alpha Tau Omega</t>
  </si>
  <si>
    <t>1.5</t>
  </si>
  <si>
    <t>WSLC049</t>
  </si>
  <si>
    <t>Sigma Chi</t>
  </si>
  <si>
    <t>WSLC050</t>
  </si>
  <si>
    <t>Kappa Sigma</t>
  </si>
  <si>
    <t>WSLC051</t>
  </si>
  <si>
    <t>Emergency Operations Center</t>
  </si>
  <si>
    <t>WSLC052</t>
  </si>
  <si>
    <t>LS04</t>
  </si>
  <si>
    <t>Student Union Liftstation</t>
  </si>
  <si>
    <t>1</t>
  </si>
  <si>
    <t>WSLC053</t>
  </si>
  <si>
    <t>WSLC054</t>
  </si>
  <si>
    <t xml:space="preserve">Addition Financial Arena (UCF Arena) </t>
  </si>
  <si>
    <t>6</t>
  </si>
  <si>
    <t>WSLC055</t>
  </si>
  <si>
    <t>Visual Arts Building "A"</t>
  </si>
  <si>
    <t>WSLC056</t>
  </si>
  <si>
    <t>Visual Arts Building "B"</t>
  </si>
  <si>
    <t>WSLC057</t>
  </si>
  <si>
    <t>Student Union "A"</t>
  </si>
  <si>
    <t>WSLC058</t>
  </si>
  <si>
    <t>Kappa Alpha Theta</t>
  </si>
  <si>
    <t>WSLC059</t>
  </si>
  <si>
    <t>F &amp; S Fuel Island</t>
  </si>
  <si>
    <t>WSLC060</t>
  </si>
  <si>
    <t>E-85 Filling Station</t>
  </si>
  <si>
    <t>2</t>
  </si>
  <si>
    <t>WSLC061</t>
  </si>
  <si>
    <t>Lake Claire Building 58</t>
  </si>
  <si>
    <t>WSLC062</t>
  </si>
  <si>
    <t>Facilities &amp; Safety E (Warehouse)</t>
  </si>
  <si>
    <t>WSLC063</t>
  </si>
  <si>
    <t>WSLC064</t>
  </si>
  <si>
    <t>Lake Claire Building 55</t>
  </si>
  <si>
    <t>WSLC065</t>
  </si>
  <si>
    <t>Lake Claire Building 56</t>
  </si>
  <si>
    <t>WSLC066</t>
  </si>
  <si>
    <t>Lake Claire Building 57</t>
  </si>
  <si>
    <t>WSLC067</t>
  </si>
  <si>
    <t>Lake Claire Building 59</t>
  </si>
  <si>
    <t>WSLC068</t>
  </si>
  <si>
    <t>Lake Claire Building 60</t>
  </si>
  <si>
    <t>WSLC069</t>
  </si>
  <si>
    <t>Lake Claire Building 61</t>
  </si>
  <si>
    <t>WSLC070</t>
  </si>
  <si>
    <t>Lake Claire Building 62</t>
  </si>
  <si>
    <t>WSLC071</t>
  </si>
  <si>
    <t>Lake Claire Building 63</t>
  </si>
  <si>
    <t>WSLC072</t>
  </si>
  <si>
    <t>Lake Claire Building 64</t>
  </si>
  <si>
    <t>WSLC073</t>
  </si>
  <si>
    <t>Lake Claire Building 65</t>
  </si>
  <si>
    <t>WSLC074</t>
  </si>
  <si>
    <t>Lake Claire Building 66</t>
  </si>
  <si>
    <t>WSLC075</t>
  </si>
  <si>
    <t>Lake Claire Building 67</t>
  </si>
  <si>
    <t>WSLC076</t>
  </si>
  <si>
    <t>Lake Claire Building 68</t>
  </si>
  <si>
    <t>WSLC077</t>
  </si>
  <si>
    <t>Lake Claire Building 69</t>
  </si>
  <si>
    <t>WSLC078</t>
  </si>
  <si>
    <t>Lake Claire Building 70</t>
  </si>
  <si>
    <t>WSLC079</t>
  </si>
  <si>
    <t>Research Park Interconnect</t>
  </si>
  <si>
    <t>16</t>
  </si>
  <si>
    <t>Interconnect with PWSID: 3484264</t>
  </si>
  <si>
    <t>WSLC080</t>
  </si>
  <si>
    <t xml:space="preserve">Addition Financial Arena (Venue) </t>
  </si>
  <si>
    <t>WSLC081</t>
  </si>
  <si>
    <t>Scholarship House</t>
  </si>
  <si>
    <t>WSLC082</t>
  </si>
  <si>
    <t>CREOL Building "A"</t>
  </si>
  <si>
    <t>WSLC083</t>
  </si>
  <si>
    <t>Robinson Observatory</t>
  </si>
  <si>
    <t>WSLC084</t>
  </si>
  <si>
    <t>Creative School for Children 2</t>
  </si>
  <si>
    <t>WSLC085</t>
  </si>
  <si>
    <t>Barbara Ying Center</t>
  </si>
  <si>
    <t>WSLC086</t>
  </si>
  <si>
    <t>Engine Research Lab</t>
  </si>
  <si>
    <t>WSLC087</t>
  </si>
  <si>
    <t>College of Sciences Building</t>
  </si>
  <si>
    <t>WSLC088</t>
  </si>
  <si>
    <t>Chilled Water Plant (Satellite Utility Plant)</t>
  </si>
  <si>
    <t>WSLC089</t>
  </si>
  <si>
    <t>Nicholson School of Communication</t>
  </si>
  <si>
    <t>WSLC090</t>
  </si>
  <si>
    <t>Housing Administration Building</t>
  </si>
  <si>
    <t>WSLC091</t>
  </si>
  <si>
    <t>Citrus Hall</t>
  </si>
  <si>
    <t>WSLC092</t>
  </si>
  <si>
    <t>Sumter Hall</t>
  </si>
  <si>
    <t>WSLC093</t>
  </si>
  <si>
    <t>Housing Water Heater Building</t>
  </si>
  <si>
    <t>WSLC094</t>
  </si>
  <si>
    <t>Tower 2 Auto Flusher (WAFD003)</t>
  </si>
  <si>
    <t>WSLC095</t>
  </si>
  <si>
    <t>Flagler Hall</t>
  </si>
  <si>
    <t>WSLC096</t>
  </si>
  <si>
    <t>Classroom Building I</t>
  </si>
  <si>
    <t>WSLC097</t>
  </si>
  <si>
    <t>Student Union "B"</t>
  </si>
  <si>
    <t>WSLC098</t>
  </si>
  <si>
    <t>Health &amp; Public Affairs I</t>
  </si>
  <si>
    <t>WSLC099</t>
  </si>
  <si>
    <t>Engineering II</t>
  </si>
  <si>
    <t>WSLC100</t>
  </si>
  <si>
    <t>John Euliano Park (Field Maintenance)</t>
  </si>
  <si>
    <t>WSLC101</t>
  </si>
  <si>
    <t>WSLC102</t>
  </si>
  <si>
    <t>John Euliano Park (Visitor Bullpen)</t>
  </si>
  <si>
    <t>WSLC103</t>
  </si>
  <si>
    <t>John Euliano Park (Home Bullpen)</t>
  </si>
  <si>
    <t>WSLC104</t>
  </si>
  <si>
    <t>John Euliano Park (Away Dugouts)</t>
  </si>
  <si>
    <t>WSLC105</t>
  </si>
  <si>
    <t>John Euliano Park (Offices)</t>
  </si>
  <si>
    <t>WSLC106</t>
  </si>
  <si>
    <t>John Euliano Park (Women's South)</t>
  </si>
  <si>
    <t>WSLC107</t>
  </si>
  <si>
    <t>WSLC108</t>
  </si>
  <si>
    <t>John Euliano Park (Men's)</t>
  </si>
  <si>
    <t>WSLC109</t>
  </si>
  <si>
    <t>Parking Garage B</t>
  </si>
  <si>
    <t>WSLC110</t>
  </si>
  <si>
    <t>Recreation Support Building</t>
  </si>
  <si>
    <t>WSLC111</t>
  </si>
  <si>
    <t>Nike Bldg 101-AV1</t>
  </si>
  <si>
    <t>WSLC112</t>
  </si>
  <si>
    <t>Nike bldg 102-AV2</t>
  </si>
  <si>
    <t>WSLC113</t>
  </si>
  <si>
    <t>Nike bldg 104-AV4</t>
  </si>
  <si>
    <t>WSLC114</t>
  </si>
  <si>
    <t>WSLC115</t>
  </si>
  <si>
    <t>WSLC116</t>
  </si>
  <si>
    <t>WSLC117</t>
  </si>
  <si>
    <t>WSLC118</t>
  </si>
  <si>
    <t>Nike Bldg 106-AV6</t>
  </si>
  <si>
    <t>WSLC119</t>
  </si>
  <si>
    <t>WSLC120</t>
  </si>
  <si>
    <t>Nike Bldg 107-AV7</t>
  </si>
  <si>
    <t>WSLC121</t>
  </si>
  <si>
    <t>Hercules Bldg 108-AV8</t>
  </si>
  <si>
    <t>WSLC122</t>
  </si>
  <si>
    <t>Hercules Bldg 109-AV9</t>
  </si>
  <si>
    <t>WSLC123</t>
  </si>
  <si>
    <t>Hercules Bldg 110-AV10</t>
  </si>
  <si>
    <t>WSLC124</t>
  </si>
  <si>
    <t>Hercules Bldg 111-AV11</t>
  </si>
  <si>
    <t>WSLC125</t>
  </si>
  <si>
    <t>WSLC126</t>
  </si>
  <si>
    <t>WSLC127</t>
  </si>
  <si>
    <t>Hercules Bldg 112-AV12</t>
  </si>
  <si>
    <t>WSLC128</t>
  </si>
  <si>
    <t>Hercules Bldg 113-AV13</t>
  </si>
  <si>
    <t>WSLC129</t>
  </si>
  <si>
    <t>WSLC130</t>
  </si>
  <si>
    <t>Hercules Bldg 114-AV14</t>
  </si>
  <si>
    <t>WSLC131</t>
  </si>
  <si>
    <t>111 &amp; 112</t>
  </si>
  <si>
    <t>Hercules Bldg 111-AV11/112-AV12</t>
  </si>
  <si>
    <t>WSLC132</t>
  </si>
  <si>
    <t>WSLC133</t>
  </si>
  <si>
    <t>113 &amp; 114</t>
  </si>
  <si>
    <t>Hercules Bldg 113-AV13/114-AV14</t>
  </si>
  <si>
    <t>WSLC134</t>
  </si>
  <si>
    <t>Health Sciences II</t>
  </si>
  <si>
    <t>WSLC135</t>
  </si>
  <si>
    <t>Recreation &amp; Wellness Center "A"</t>
  </si>
  <si>
    <t>WSLC136</t>
  </si>
  <si>
    <t>Barbara Ying Center - CMMS</t>
  </si>
  <si>
    <t>WSLC137</t>
  </si>
  <si>
    <t>Parking Garage D</t>
  </si>
  <si>
    <t>WSLC138</t>
  </si>
  <si>
    <t>Burnett Honors College</t>
  </si>
  <si>
    <t>WSLC139</t>
  </si>
  <si>
    <t>Education Complex &amp; Gym (Einstein Bagels)</t>
  </si>
  <si>
    <t>WSLC140</t>
  </si>
  <si>
    <t>Teaching Academy</t>
  </si>
  <si>
    <t>WSLC141</t>
  </si>
  <si>
    <t>Duke Energy University Welcome Center</t>
  </si>
  <si>
    <t>WSLC142</t>
  </si>
  <si>
    <t>Biological Sciences Building B (Lab Supply)</t>
  </si>
  <si>
    <t>WSLC143</t>
  </si>
  <si>
    <t>Biological Sciences Building B (Building Supply)</t>
  </si>
  <si>
    <t>WSLC144</t>
  </si>
  <si>
    <t>South Utility Plant "Tower Makeup"</t>
  </si>
  <si>
    <t>WSLC145</t>
  </si>
  <si>
    <t xml:space="preserve">Business Administration I </t>
  </si>
  <si>
    <t>WSLC146</t>
  </si>
  <si>
    <t>Business Administration II</t>
  </si>
  <si>
    <t>WSLC147</t>
  </si>
  <si>
    <t>Ara Dr Research Facility</t>
  </si>
  <si>
    <t>WSLC148</t>
  </si>
  <si>
    <t>Leisure Pool Services</t>
  </si>
  <si>
    <t>WSLC149</t>
  </si>
  <si>
    <t>Wayne Densch Sports Center</t>
  </si>
  <si>
    <t>WSLC150</t>
  </si>
  <si>
    <t>Biology Field Research Center</t>
  </si>
  <si>
    <t>WSLC151</t>
  </si>
  <si>
    <t>Harris Corporation Engineering Center</t>
  </si>
  <si>
    <t>WSLC152</t>
  </si>
  <si>
    <t>Fairwinds Alumni Center</t>
  </si>
  <si>
    <t>WSLC153</t>
  </si>
  <si>
    <t>Student Health Center</t>
  </si>
  <si>
    <t>WSLC154</t>
  </si>
  <si>
    <t>Polk Hall</t>
  </si>
  <si>
    <t>WSLC155</t>
  </si>
  <si>
    <t>Nicholson Field House</t>
  </si>
  <si>
    <t>WSLC156</t>
  </si>
  <si>
    <t>128 &amp; 142</t>
  </si>
  <si>
    <t>Nicholson Field House &amp; Soccer Drinking Fountain</t>
  </si>
  <si>
    <t>WSLC157</t>
  </si>
  <si>
    <t>Track / Soccer Stadium Water Fountain Only</t>
  </si>
  <si>
    <t>WSLC158</t>
  </si>
  <si>
    <t>Psychology Building</t>
  </si>
  <si>
    <t>WSLC159</t>
  </si>
  <si>
    <t>Parking Garage A</t>
  </si>
  <si>
    <t>WSLC160</t>
  </si>
  <si>
    <t>Recreation Services Field Restroom</t>
  </si>
  <si>
    <t>WSLC161</t>
  </si>
  <si>
    <t>B320 &amp; Intramural Fields</t>
  </si>
  <si>
    <t>WSLC162</t>
  </si>
  <si>
    <t>WSLC163</t>
  </si>
  <si>
    <t>Intramural Fields (Hose bib)</t>
  </si>
  <si>
    <t>WSLC164</t>
  </si>
  <si>
    <t>WSLC165</t>
  </si>
  <si>
    <t>Wastewater Lift Station 4B</t>
  </si>
  <si>
    <t>WSLC166</t>
  </si>
  <si>
    <t>WSLC167</t>
  </si>
  <si>
    <t>Greek Park Auto Flusher (WAFD001)</t>
  </si>
  <si>
    <t>WSLC168</t>
  </si>
  <si>
    <t>Ara Dr Auto Flusher (WAFD005)</t>
  </si>
  <si>
    <t>WSLC169</t>
  </si>
  <si>
    <t>WSLC170</t>
  </si>
  <si>
    <t>Tower 1</t>
  </si>
  <si>
    <t>WSLC171</t>
  </si>
  <si>
    <t>Tower 2</t>
  </si>
  <si>
    <t>WSLC172</t>
  </si>
  <si>
    <t>129 &amp; 130</t>
  </si>
  <si>
    <t>Service to B129 - B130  from booster pumps</t>
  </si>
  <si>
    <t>WSLC173</t>
  </si>
  <si>
    <t>Parking Garage G</t>
  </si>
  <si>
    <t>WSLC174</t>
  </si>
  <si>
    <t>Osceola Hall</t>
  </si>
  <si>
    <t>WSLC175</t>
  </si>
  <si>
    <t>Knights Plaza</t>
  </si>
  <si>
    <t>WSLC176</t>
  </si>
  <si>
    <t>Tower 3</t>
  </si>
  <si>
    <t>WSLC177</t>
  </si>
  <si>
    <t>Tower 3 (Burger U)</t>
  </si>
  <si>
    <t>WSLC178</t>
  </si>
  <si>
    <t>Tower 4</t>
  </si>
  <si>
    <t>WSLC179</t>
  </si>
  <si>
    <t>Parking Garage E</t>
  </si>
  <si>
    <t>WSLC180</t>
  </si>
  <si>
    <t>Parking Garage E (Post Booster)</t>
  </si>
  <si>
    <t>WSLC181</t>
  </si>
  <si>
    <t xml:space="preserve">Softball Stadium </t>
  </si>
  <si>
    <t>WSLC182</t>
  </si>
  <si>
    <t>Softball Stadium Bathroom</t>
  </si>
  <si>
    <t>WSLC183</t>
  </si>
  <si>
    <t>Lake Hall</t>
  </si>
  <si>
    <t>WSLC184</t>
  </si>
  <si>
    <t>Volusia Hall</t>
  </si>
  <si>
    <t>WSLC185</t>
  </si>
  <si>
    <t>Rec Services Field Maintenance</t>
  </si>
  <si>
    <t>WSLC186</t>
  </si>
  <si>
    <t>UCF Stadium Roth Tower</t>
  </si>
  <si>
    <t>WSLC187</t>
  </si>
  <si>
    <t>UCF Stadium Concourse</t>
  </si>
  <si>
    <t>WSLC188</t>
  </si>
  <si>
    <t>Physical Sciences</t>
  </si>
  <si>
    <t>WSLC189</t>
  </si>
  <si>
    <t>AMPAC  Research Facility</t>
  </si>
  <si>
    <t>WSLC190</t>
  </si>
  <si>
    <t>Laboratory &amp; Environmental Support "A"</t>
  </si>
  <si>
    <t>WSLC191</t>
  </si>
  <si>
    <t>Football Practice Field</t>
  </si>
  <si>
    <t>WSLC192</t>
  </si>
  <si>
    <t>Old Osbourne Ponds</t>
  </si>
  <si>
    <t>WSLC193</t>
  </si>
  <si>
    <t>Electric Substation 1</t>
  </si>
  <si>
    <t>Galvanized pipe replacement</t>
  </si>
  <si>
    <t>WSLC194</t>
  </si>
  <si>
    <t>Roth Athletic Center</t>
  </si>
  <si>
    <t>WSLC195</t>
  </si>
  <si>
    <t>WSLC196</t>
  </si>
  <si>
    <t>WSLC197</t>
  </si>
  <si>
    <t>WSLC198</t>
  </si>
  <si>
    <t>0.75</t>
  </si>
  <si>
    <t>WSLC199</t>
  </si>
  <si>
    <t>331-335</t>
  </si>
  <si>
    <t>Lake Claire Pavilions 1-4 (WAFD002)</t>
  </si>
  <si>
    <t>WSLC200</t>
  </si>
  <si>
    <t>Career Services &amp; Experimental Learning</t>
  </si>
  <si>
    <t>WSLC201</t>
  </si>
  <si>
    <t>Visitor Parking &amp; Information</t>
  </si>
  <si>
    <t>WSLC202</t>
  </si>
  <si>
    <t>Recreation &amp; Wellness Center "B"</t>
  </si>
  <si>
    <t>WSLC203</t>
  </si>
  <si>
    <t>Performing Arts Center Music</t>
  </si>
  <si>
    <t>WSLC204</t>
  </si>
  <si>
    <t>Performing Arts Center Theatre</t>
  </si>
  <si>
    <t>WSLC205</t>
  </si>
  <si>
    <t>Track / Soccer Stadium</t>
  </si>
  <si>
    <t>WSLC206</t>
  </si>
  <si>
    <t>Public Safety Building</t>
  </si>
  <si>
    <t>WSLC207</t>
  </si>
  <si>
    <t>13, 29</t>
  </si>
  <si>
    <t>Technology Commons I &amp; II</t>
  </si>
  <si>
    <t>WSLC208</t>
  </si>
  <si>
    <t>Technology Commons I</t>
  </si>
  <si>
    <t>WSLC209</t>
  </si>
  <si>
    <t>Technology Commons II</t>
  </si>
  <si>
    <t>WSLC210</t>
  </si>
  <si>
    <t>Morgridge International Reading Center</t>
  </si>
  <si>
    <t>WSLC211</t>
  </si>
  <si>
    <t>Econ Pavilion (Lake Claire Pavilion 4)</t>
  </si>
  <si>
    <t>WSLC212</t>
  </si>
  <si>
    <t>Parking Garage H</t>
  </si>
  <si>
    <t>WSLC213</t>
  </si>
  <si>
    <t>MAE/OM Laboratory</t>
  </si>
  <si>
    <t>WSLC214</t>
  </si>
  <si>
    <t>Neptune Bldg 156-AV16</t>
  </si>
  <si>
    <t>WSLC215</t>
  </si>
  <si>
    <t>Neptune Bldg 157-AV17</t>
  </si>
  <si>
    <t>WSLC216</t>
  </si>
  <si>
    <t>Neptune Bldg 158-AV18</t>
  </si>
  <si>
    <t>WSLC217</t>
  </si>
  <si>
    <t>Softball Stadium Auto Flusher (WAFD004)</t>
  </si>
  <si>
    <t>WSLC218</t>
  </si>
  <si>
    <t>Utility Building 3 (Master Lift Station)</t>
  </si>
  <si>
    <t>WSLC219</t>
  </si>
  <si>
    <t>Utility Building 3 (Combined Heat &amp; Power Plant)</t>
  </si>
  <si>
    <t>WSLC220</t>
  </si>
  <si>
    <t>Utility Building 3 (CHP) &amp; Cooling Tower</t>
  </si>
  <si>
    <t>WSLC221</t>
  </si>
  <si>
    <t>Facilities &amp; Safety A (Admin) VP office</t>
  </si>
  <si>
    <t>WSLC222</t>
  </si>
  <si>
    <t>Classroom Building II</t>
  </si>
  <si>
    <t>WSLC223</t>
  </si>
  <si>
    <t>Housing Administrative Services</t>
  </si>
  <si>
    <t>WSLC224</t>
  </si>
  <si>
    <t>Libra Garage</t>
  </si>
  <si>
    <t>WSLC225</t>
  </si>
  <si>
    <t>Fraternity &amp; Sorority Life</t>
  </si>
  <si>
    <t>WSLC226</t>
  </si>
  <si>
    <t>Chi Omega Sorority</t>
  </si>
  <si>
    <t>WSLC227</t>
  </si>
  <si>
    <t>Kappa Kappa Gamma</t>
  </si>
  <si>
    <t>3"</t>
  </si>
  <si>
    <t>WSLC228</t>
  </si>
  <si>
    <t>Health &amp; Public Affairs I (Starbucks)</t>
  </si>
  <si>
    <t>WSLC229</t>
  </si>
  <si>
    <t>UCF Global</t>
  </si>
  <si>
    <t>WSLC230</t>
  </si>
  <si>
    <t>Chilled Water Plant (Satellite Utility Plant A)</t>
  </si>
  <si>
    <t>WSLC231</t>
  </si>
  <si>
    <t>Millican Hall</t>
  </si>
  <si>
    <t>WSLC232</t>
  </si>
  <si>
    <t>Chic-Fil-A</t>
  </si>
  <si>
    <t>WSLC233</t>
  </si>
  <si>
    <t>Wayne Densch Center for Student-Athlete Leadership</t>
  </si>
  <si>
    <t>WSLC234</t>
  </si>
  <si>
    <t>Facilities &amp; Safety F (Warehouse)</t>
  </si>
  <si>
    <t>WSLC235</t>
  </si>
  <si>
    <t>Band Practice Building</t>
  </si>
  <si>
    <t>WSLC236</t>
  </si>
  <si>
    <t>Laboratory &amp; Environmental Support "B"</t>
  </si>
  <si>
    <t>WSLC237</t>
  </si>
  <si>
    <t>John Euliano Park (Women's North)</t>
  </si>
  <si>
    <t>WSLC238</t>
  </si>
  <si>
    <t>John Euliano Park (Concessions)</t>
  </si>
  <si>
    <t>WSLC239</t>
  </si>
  <si>
    <t>Research I</t>
  </si>
  <si>
    <t>WSLC240</t>
  </si>
  <si>
    <t>Facilities Support Building</t>
  </si>
  <si>
    <t>WSLC241</t>
  </si>
  <si>
    <t>DEP IV (Bypass)</t>
  </si>
  <si>
    <t>WSLC242</t>
  </si>
  <si>
    <t>WSLC243</t>
  </si>
  <si>
    <t>DEP IV</t>
  </si>
  <si>
    <t>WSLC244</t>
  </si>
  <si>
    <t>CREOL Building "B"</t>
  </si>
  <si>
    <t>WSLC245</t>
  </si>
  <si>
    <t>LS07</t>
  </si>
  <si>
    <t>CREOL 2 Lift Station #7</t>
  </si>
  <si>
    <t>WSLC246</t>
  </si>
  <si>
    <t>WSLC247</t>
  </si>
  <si>
    <t>Ara Hoop Houses</t>
  </si>
  <si>
    <t>WSLC248</t>
  </si>
  <si>
    <t>Research Pkwy Libra Dr Auto Flusher (WAFD006)</t>
  </si>
  <si>
    <t>WSLC249</t>
  </si>
  <si>
    <t>Pegasus Hotel Building</t>
  </si>
  <si>
    <t>4"</t>
  </si>
  <si>
    <t>University of Central Florida</t>
  </si>
  <si>
    <t>3528 North Perseus Loop Bldg. 16A</t>
  </si>
  <si>
    <t>Orlando</t>
  </si>
  <si>
    <t>FL</t>
  </si>
  <si>
    <r>
      <t xml:space="preserve">All data is taken from building records and/or As-built plans. Confidence- </t>
    </r>
    <r>
      <rPr>
        <b/>
        <sz val="11"/>
        <color theme="1"/>
        <rFont val="Calibri"/>
        <family val="2"/>
        <scheme val="minor"/>
      </rPr>
      <t>High</t>
    </r>
  </si>
  <si>
    <r>
      <t xml:space="preserve">The utility has a robust GIS department. Our table and detailed inventory uses a unique service line ID for each service connection. Confidence - </t>
    </r>
    <r>
      <rPr>
        <b/>
        <sz val="11"/>
        <color theme="1"/>
        <rFont val="Calibri"/>
        <family val="2"/>
        <scheme val="minor"/>
      </rPr>
      <t>High</t>
    </r>
  </si>
  <si>
    <t xml:space="preserve">Using GIS, we updated any new connections with a Unique Service Line ID. </t>
  </si>
  <si>
    <t>We have 53 service line connections built before 1989. All of our building including housing, have above ground meter assemblies showing both pipe material on each side of the meter. These facilities and service lines were either visited or researched to ensure of piping materials. Records on file.</t>
  </si>
  <si>
    <t>Never</t>
  </si>
  <si>
    <t>1989 Florida and Local Ordinances</t>
  </si>
  <si>
    <t>High</t>
  </si>
  <si>
    <t>UCF Utilities and Engineering Website</t>
  </si>
  <si>
    <t>Lead and Copper sampling 2023: [0.0022-I ppm Pb], [0.045-I ppm Cu]</t>
  </si>
  <si>
    <t>Lead and Copper sampling 2023: [0.0011-I ppm Pb], [0.20 ppm Cu]</t>
  </si>
  <si>
    <t>Lead and Copper sampling 2023: [0.0010-U ppm Pb], [0.05 ppm Cu]</t>
  </si>
  <si>
    <t>Lead and Copper sampling 2023: [0.0010-U ppm Pb], [0.39 ppm Cu]</t>
  </si>
  <si>
    <t>Lead and Copper sampling 2023: [0.0010-U ppm Pb], [0.29 ppmCu]</t>
  </si>
  <si>
    <t>Lead and Copper sampling 2023: [0.0010-U ppm Pb], [1.1 ppmCu]</t>
  </si>
  <si>
    <t>Lead and Copper sampling 2023: [0.0010-U ppm Pb], [0.16 ppmCu]</t>
  </si>
  <si>
    <t>Lead and Copper sampling 2023: [0.0047-I ppm Pb], [0.72 ppmCu]</t>
  </si>
  <si>
    <t>(WRONG PLACEMENT) - LABLED BLDG 2 not #1 (DID NOT SAMPLE) Lead and Copper sampling 2023</t>
  </si>
  <si>
    <t>Lead and Copper sampling 2023: [0.0010-U ppm Pb], [0.77 ppmCu]</t>
  </si>
  <si>
    <t>Lead and Copper sampling 2023: [0.0010-U ppm Pb], [0.25 ppmCu]</t>
  </si>
  <si>
    <t>Lead and Copper sampling 2023: [0.0010-U ppm Pb], [0.62 ppmCu]</t>
  </si>
  <si>
    <t>Lead and Copper sampling 2023: [0.0099ppm] mg/L Pb, [0.73ppm] mg/L Cu</t>
  </si>
  <si>
    <t>Duane Siemen</t>
  </si>
  <si>
    <t>AVP Utilities &amp; Engineering Services</t>
  </si>
  <si>
    <t>duane.siemen@ucf.edu</t>
  </si>
  <si>
    <t>407-823-3010</t>
  </si>
  <si>
    <t>Lead Class A Operator / Engineer II</t>
  </si>
  <si>
    <t>407-221-3409/ 407-434-1836</t>
  </si>
  <si>
    <t>gordon.dehler@ucf.edu/ jessica.cormier@ucf.edu</t>
  </si>
  <si>
    <t>Gordon Dehler/ updated by Dr. Cormier in collaboration with operator and other UCF UES operations staff</t>
  </si>
  <si>
    <r>
      <t xml:space="preserve">Fifty-Three service connections were identified as being built prior to 1989. We reviewed building AS-Builts for each of the 53 locations and performed field verification by scratch test on the service piping of these structures. Confidence- </t>
    </r>
    <r>
      <rPr>
        <b/>
        <sz val="11"/>
        <color theme="1"/>
        <rFont val="Calibri"/>
        <family val="2"/>
        <scheme val="minor"/>
      </rPr>
      <t>High</t>
    </r>
    <r>
      <rPr>
        <sz val="11"/>
        <color theme="1"/>
        <rFont val="Calibri"/>
        <family val="2"/>
        <scheme val="minor"/>
      </rPr>
      <t>. We have also had meter replacement where the pipe material was identified and confirmed as non-lead.</t>
    </r>
  </si>
  <si>
    <t>Date of Building Construction. Also during meter or back flow replacement activities where the pipe material was exposed and field verified as non-lead.</t>
  </si>
  <si>
    <t>Inventory Update</t>
  </si>
  <si>
    <t>The University Utility owns and operates the PWS and treats the University as a customer with additional support services provided.</t>
  </si>
  <si>
    <t xml:space="preserve">All distribution components up to the meter and backflow are owned and operated by the PWS, and the University Utility (UES); Past the meter is building/facilities operation responsibility, and there are 16 additional connections that are private connections after the meter. </t>
  </si>
  <si>
    <t>Lead and Copper sampling 2023;  [0.001-U ppm Pb], [0.024 ppm Cu]</t>
  </si>
  <si>
    <t>Lead and Copper sampling 2023;  [0.0011-I ppm Pb], [0.73 ppm Cu]</t>
  </si>
  <si>
    <t>Lead and Copper sampling 2023;  [0.0051 ppm Pb], [0.5 ppm Cu]</t>
  </si>
  <si>
    <t>Lead and Copper sampling 2023; [0.001-U ppm Pb], [1.3 ppm Cu]</t>
  </si>
  <si>
    <t>Lead and Copper sampling 2023; [0.0014-I ppm Pb], [0.87 ppm Cu]</t>
  </si>
  <si>
    <t>Lead and Copper sampling 2023; [0.0029-I ppm Pb], [1.1 ppm Cu]</t>
  </si>
  <si>
    <t>Lead and Copper sampling 2023; [0.001-U ppm Pb], [1.1 ppm Cu]</t>
  </si>
  <si>
    <t>Lead and Copper sampling 2023; [0.43 ppm Pb], [0.31 ppm Cu]</t>
  </si>
  <si>
    <t>Lead and Copper sampling 2023; [0.0012-I ppm Pb], [1.2 ppm Cu]</t>
  </si>
  <si>
    <t>Lead and Copper sampling 2023; [0.001-U ppm Pb], [0.71 ppm Cu]</t>
  </si>
  <si>
    <t>Lead and Copper sampling 2023; [0.001-U ppm Pb], [0.66 ppm Cu]</t>
  </si>
  <si>
    <t>Lead and Copper sampling 2023; [0.001-U ppm Pb], [0.072 ppm Cu]</t>
  </si>
  <si>
    <t>Lead and Copper sampling 2023; [0.0011-I ppm Pb], [0.44 ppm Cu]</t>
  </si>
  <si>
    <t>Lead and Copper sampling 2023; [0.001-U ppm Pb], [0.069 ppm Cu]</t>
  </si>
  <si>
    <t>Lead and Copper sampling 2023; [0.0041-I ppm Pb], [0.15 ppm Cu]</t>
  </si>
  <si>
    <t>Lead and Copper sampling 2023; [0.001-U ppm Pb], [0.62 ppm Cu]</t>
  </si>
  <si>
    <t>Lead and Copper sampling 2023; [0.001-U ppm Pb], [0.61 ppm Cu]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</si>
</sst>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mm/dd/yy;@"/>
  </numFmts>
  <fonts count="57">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sz val="12"/>
      <color theme="1"/>
      <name val="Calibri"/>
      <family val="2"/>
      <scheme val="minor"/>
    </font>
    <font>
      <b/>
      <i/>
      <sz val="11"/>
      <color theme="1"/>
      <name val="Calibri"/>
      <family val="2"/>
      <scheme val="minor"/>
    </font>
    <font>
      <i/>
      <sz val="11"/>
      <name val="Calibri"/>
      <family val="2"/>
      <scheme val="minor"/>
    </font>
    <font>
      <b/>
      <i/>
      <sz val="11"/>
      <name val="Calibri"/>
      <family val="2"/>
      <scheme val="minor"/>
    </font>
    <font>
      <b/>
      <sz val="16"/>
      <color theme="1"/>
      <name val="Calibri"/>
      <family val="2"/>
      <scheme val="minor"/>
    </font>
    <font>
      <sz val="10"/>
      <color theme="1"/>
      <name val="Calibri"/>
      <family val="2"/>
      <scheme val="minor"/>
    </font>
    <font>
      <b/>
      <sz val="14"/>
      <color theme="0"/>
      <name val="Calibri"/>
      <family val="2"/>
      <scheme val="minor"/>
    </font>
    <font>
      <sz val="11"/>
      <color theme="1"/>
      <name val="Calibri"/>
      <family val="1"/>
      <charset val="2"/>
      <scheme val="minor"/>
    </font>
    <font>
      <b/>
      <sz val="11"/>
      <name val="Calibri"/>
      <family val="2"/>
      <scheme val="minor"/>
    </font>
    <font>
      <sz val="12"/>
      <color rgb="FFFF0000"/>
      <name val="Calibri"/>
      <family val="2"/>
      <scheme val="minor"/>
    </font>
    <font>
      <i/>
      <sz val="11"/>
      <color rgb="FFFF0000"/>
      <name val="Calibri"/>
      <family val="2"/>
      <scheme val="minor"/>
    </font>
    <font>
      <sz val="11"/>
      <name val="Calibri"/>
      <family val="2"/>
      <scheme val="minor"/>
    </font>
    <font>
      <vertAlign val="superscript"/>
      <sz val="11"/>
      <color theme="1"/>
      <name val="Calibri"/>
      <family val="2"/>
      <scheme val="minor"/>
    </font>
    <font>
      <b/>
      <sz val="11"/>
      <color rgb="FFFF0000"/>
      <name val="Calibri"/>
      <family val="2"/>
      <scheme val="minor"/>
    </font>
    <font>
      <sz val="18"/>
      <color theme="3"/>
      <name val="Calibri Light"/>
      <family val="2"/>
      <scheme val="major"/>
    </font>
    <font>
      <u/>
      <sz val="11"/>
      <color theme="10"/>
      <name val="Calibri"/>
      <family val="2"/>
      <scheme val="minor"/>
    </font>
    <font>
      <b/>
      <sz val="18"/>
      <color theme="1"/>
      <name val="Calibri"/>
      <family val="2"/>
      <scheme val="minor"/>
    </font>
    <font>
      <sz val="11"/>
      <color theme="1"/>
      <name val="Calibri"/>
      <family val="2"/>
      <scheme val="minor"/>
    </font>
    <font>
      <b/>
      <sz val="11"/>
      <color theme="0"/>
      <name val="Calibri"/>
      <family val="2"/>
      <scheme val="minor"/>
    </font>
    <font>
      <b/>
      <sz val="20"/>
      <color theme="3"/>
      <name val="Calibri Light"/>
      <family val="2"/>
      <scheme val="major"/>
    </font>
    <font>
      <b/>
      <sz val="20"/>
      <color theme="0"/>
      <name val="Calibri Light"/>
      <family val="2"/>
      <scheme val="major"/>
    </font>
    <font>
      <b/>
      <sz val="14"/>
      <name val="Calibri"/>
      <family val="2"/>
      <scheme val="minor"/>
    </font>
    <font>
      <i/>
      <sz val="11"/>
      <color theme="1"/>
      <name val="Calibri"/>
      <family val="2"/>
      <scheme val="minor"/>
    </font>
    <font>
      <b/>
      <sz val="12"/>
      <color theme="0"/>
      <name val="Calibri"/>
      <family val="2"/>
      <scheme val="minor"/>
    </font>
    <font>
      <b/>
      <sz val="12"/>
      <name val="Calibri"/>
      <family val="2"/>
      <scheme val="minor"/>
    </font>
    <font>
      <i/>
      <sz val="12"/>
      <color rgb="FFFF0000"/>
      <name val="Calibri"/>
      <family val="2"/>
      <scheme val="minor"/>
    </font>
    <font>
      <b/>
      <sz val="12"/>
      <color theme="0"/>
      <name val="Calibri Light"/>
      <family val="2"/>
      <scheme val="major"/>
    </font>
    <font>
      <b/>
      <sz val="11"/>
      <color theme="3"/>
      <name val="Calibri Light"/>
      <family val="2"/>
      <scheme val="major"/>
    </font>
    <font>
      <sz val="10"/>
      <name val="Calibri"/>
      <family val="2"/>
      <scheme val="minor"/>
    </font>
    <font>
      <vertAlign val="superscript"/>
      <sz val="10"/>
      <name val="Calibri"/>
      <family val="2"/>
      <scheme val="minor"/>
    </font>
    <font>
      <sz val="11"/>
      <color theme="4"/>
      <name val="Calibri"/>
      <family val="2"/>
      <scheme val="minor"/>
    </font>
    <font>
      <sz val="11"/>
      <color theme="4" tint="-0.249977111117893"/>
      <name val="Calibri"/>
      <family val="2"/>
      <scheme val="minor"/>
    </font>
    <font>
      <b/>
      <sz val="16"/>
      <color theme="0"/>
      <name val="Calibri"/>
      <family val="2"/>
      <scheme val="minor"/>
    </font>
    <font>
      <b/>
      <sz val="11"/>
      <color rgb="FFFF0000"/>
      <name val="Calibri Light"/>
      <family val="2"/>
      <scheme val="major"/>
    </font>
    <font>
      <i/>
      <sz val="10"/>
      <color theme="1"/>
      <name val="Calibri"/>
      <family val="2"/>
      <scheme val="minor"/>
    </font>
    <font>
      <b/>
      <sz val="10"/>
      <name val="Calibri"/>
      <family val="2"/>
      <scheme val="minor"/>
    </font>
    <font>
      <b/>
      <vertAlign val="superscript"/>
      <sz val="12"/>
      <color theme="0"/>
      <name val="Calibri"/>
      <family val="2"/>
      <scheme val="minor"/>
    </font>
    <font>
      <b/>
      <i/>
      <sz val="11"/>
      <color theme="0"/>
      <name val="Calibri"/>
      <family val="2"/>
      <scheme val="minor"/>
    </font>
    <font>
      <b/>
      <i/>
      <sz val="10"/>
      <color theme="1"/>
      <name val="Calibri"/>
      <family val="2"/>
      <scheme val="minor"/>
    </font>
    <font>
      <i/>
      <sz val="10"/>
      <color rgb="FFFF0000"/>
      <name val="Calibri"/>
      <family val="2"/>
      <scheme val="minor"/>
    </font>
    <font>
      <u/>
      <sz val="10"/>
      <color theme="1"/>
      <name val="Calibri"/>
      <family val="2"/>
      <scheme val="minor"/>
    </font>
    <font>
      <b/>
      <sz val="13"/>
      <name val="Calibri"/>
      <family val="2"/>
      <scheme val="minor"/>
    </font>
    <font>
      <u/>
      <sz val="11"/>
      <color theme="1"/>
      <name val="Calibri"/>
      <family val="2"/>
      <scheme val="minor"/>
    </font>
    <font>
      <sz val="11"/>
      <color rgb="FF000000"/>
      <name val="Calibri"/>
      <family val="2"/>
      <scheme val="minor"/>
    </font>
    <font>
      <b/>
      <sz val="12"/>
      <color rgb="FFFFFFFF"/>
      <name val="Calibri"/>
      <family val="2"/>
      <scheme val="minor"/>
    </font>
    <font>
      <sz val="11"/>
      <color rgb="FFFFFFFF"/>
      <name val="Calibri"/>
      <family val="2"/>
      <scheme val="minor"/>
    </font>
    <font>
      <i/>
      <sz val="11"/>
      <color rgb="FF000000"/>
      <name val="Calibri"/>
      <family val="2"/>
      <scheme val="minor"/>
    </font>
    <font>
      <b/>
      <sz val="11"/>
      <color rgb="FF000000"/>
      <name val="Calibri"/>
      <family val="2"/>
      <scheme val="minor"/>
    </font>
    <font>
      <sz val="11"/>
      <color rgb="FF000000"/>
      <name val="Calibri"/>
      <family val="1"/>
      <charset val="2"/>
      <scheme val="minor"/>
    </font>
    <font>
      <sz val="11"/>
      <color rgb="FF000000"/>
      <name val="Symbol"/>
      <family val="1"/>
      <charset val="2"/>
    </font>
    <font>
      <i/>
      <sz val="9"/>
      <name val="Calibri"/>
      <family val="2"/>
      <scheme val="minor"/>
    </font>
    <font>
      <b/>
      <sz val="20"/>
      <name val="Calibri Light"/>
      <family val="2"/>
      <scheme val="major"/>
    </font>
  </fonts>
  <fills count="2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3"/>
        <bgColor indexed="64"/>
      </patternFill>
    </fill>
    <fill>
      <patternFill patternType="solid">
        <fgColor theme="1"/>
        <bgColor indexed="64"/>
      </patternFill>
    </fill>
    <fill>
      <patternFill patternType="solid">
        <fgColor rgb="FF162E51"/>
        <bgColor indexed="64"/>
      </patternFill>
    </fill>
    <fill>
      <patternFill patternType="solid">
        <fgColor rgb="FF005EA2"/>
        <bgColor indexed="64"/>
      </patternFill>
    </fill>
    <fill>
      <patternFill patternType="solid">
        <fgColor rgb="FFD9E8F6"/>
        <bgColor indexed="64"/>
      </patternFill>
    </fill>
    <fill>
      <patternFill patternType="solid">
        <fgColor rgb="FFDFE1E2"/>
        <bgColor indexed="64"/>
      </patternFill>
    </fill>
    <fill>
      <patternFill patternType="solid">
        <fgColor rgb="FFF0F0F0"/>
        <bgColor indexed="64"/>
      </patternFill>
    </fill>
    <fill>
      <patternFill patternType="solid">
        <fgColor rgb="FF86B98E"/>
        <bgColor indexed="64"/>
      </patternFill>
    </fill>
    <fill>
      <patternFill patternType="solid">
        <fgColor rgb="FF71767A"/>
        <bgColor indexed="64"/>
      </patternFill>
    </fill>
    <fill>
      <patternFill patternType="solid">
        <fgColor rgb="FF97D4EA"/>
        <bgColor indexed="64"/>
      </patternFill>
    </fill>
    <fill>
      <patternFill patternType="solid">
        <fgColor rgb="FF5E9F69"/>
        <bgColor indexed="64"/>
      </patternFill>
    </fill>
    <fill>
      <patternFill patternType="solid">
        <fgColor rgb="FFDBEBDE"/>
        <bgColor indexed="64"/>
      </patternFill>
    </fill>
    <fill>
      <patternFill patternType="solid">
        <fgColor theme="9"/>
        <bgColor indexed="64"/>
      </patternFill>
    </fill>
    <fill>
      <patternFill patternType="solid">
        <fgColor theme="4"/>
        <bgColor indexed="64"/>
      </patternFill>
    </fill>
    <fill>
      <patternFill patternType="solid">
        <fgColor rgb="FF97D4E4"/>
        <bgColor indexed="64"/>
      </patternFill>
    </fill>
    <fill>
      <patternFill patternType="solid">
        <fgColor rgb="FFA9AEB1"/>
        <bgColor indexed="64"/>
      </patternFill>
    </fill>
    <fill>
      <patternFill patternType="solid">
        <fgColor rgb="FF162E51"/>
        <bgColor theme="4"/>
      </patternFill>
    </fill>
    <fill>
      <patternFill patternType="solid">
        <fgColor rgb="FFFFFFFF"/>
        <bgColor rgb="FF000000"/>
      </patternFill>
    </fill>
    <fill>
      <patternFill patternType="solid">
        <fgColor rgb="FF162E51"/>
        <bgColor rgb="FF000000"/>
      </patternFill>
    </fill>
    <fill>
      <patternFill patternType="solid">
        <fgColor rgb="FFDBEBDE"/>
        <bgColor rgb="FF000000"/>
      </patternFill>
    </fill>
    <fill>
      <patternFill patternType="solid">
        <fgColor rgb="FFEDEDED"/>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theme="0"/>
      </left>
      <right style="thin">
        <color theme="0"/>
      </right>
      <top style="thin">
        <color theme="0"/>
      </top>
      <bottom style="thin">
        <color theme="0"/>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auto="1"/>
      </left>
      <right/>
      <top style="thin">
        <color theme="1"/>
      </top>
      <bottom style="thin">
        <color theme="1"/>
      </bottom>
      <diagonal/>
    </border>
    <border>
      <left/>
      <right style="thin">
        <color auto="1"/>
      </right>
      <top style="thin">
        <color theme="1"/>
      </top>
      <bottom style="thin">
        <color theme="1"/>
      </bottom>
      <diagonal/>
    </border>
    <border>
      <left/>
      <right/>
      <top style="thin">
        <color theme="1"/>
      </top>
      <bottom/>
      <diagonal/>
    </border>
    <border>
      <left/>
      <right/>
      <top/>
      <bottom style="thin">
        <color theme="1"/>
      </bottom>
      <diagonal/>
    </border>
    <border>
      <left/>
      <right style="thin">
        <color indexed="64"/>
      </right>
      <top/>
      <bottom style="thin">
        <color theme="1"/>
      </bottom>
      <diagonal/>
    </border>
    <border>
      <left style="thin">
        <color indexed="64"/>
      </left>
      <right/>
      <top/>
      <bottom style="thin">
        <color theme="1"/>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style="hair">
        <color indexed="64"/>
      </right>
      <top style="thin">
        <color indexed="64"/>
      </top>
      <bottom/>
      <diagonal/>
    </border>
    <border>
      <left/>
      <right/>
      <top/>
      <bottom style="hair">
        <color auto="1"/>
      </bottom>
      <diagonal/>
    </border>
    <border>
      <left/>
      <right style="hair">
        <color indexed="64"/>
      </right>
      <top style="thin">
        <color indexed="64"/>
      </top>
      <bottom style="hair">
        <color auto="1"/>
      </bottom>
      <diagonal/>
    </border>
    <border>
      <left style="hair">
        <color indexed="64"/>
      </left>
      <right style="hair">
        <color indexed="64"/>
      </right>
      <top style="thin">
        <color indexed="64"/>
      </top>
      <bottom style="hair">
        <color auto="1"/>
      </bottom>
      <diagonal/>
    </border>
    <border>
      <left style="hair">
        <color indexed="64"/>
      </left>
      <right/>
      <top style="thin">
        <color indexed="64"/>
      </top>
      <bottom style="hair">
        <color auto="1"/>
      </bottom>
      <diagonal/>
    </border>
    <border>
      <left/>
      <right/>
      <top style="hair">
        <color auto="1"/>
      </top>
      <bottom style="hair">
        <color auto="1"/>
      </bottom>
      <diagonal/>
    </border>
    <border>
      <left/>
      <right style="hair">
        <color indexed="64"/>
      </right>
      <top style="hair">
        <color auto="1"/>
      </top>
      <bottom style="hair">
        <color auto="1"/>
      </bottom>
      <diagonal/>
    </border>
    <border>
      <left style="hair">
        <color indexed="64"/>
      </left>
      <right style="hair">
        <color indexed="64"/>
      </right>
      <top style="hair">
        <color auto="1"/>
      </top>
      <bottom style="hair">
        <color auto="1"/>
      </bottom>
      <diagonal/>
    </border>
    <border>
      <left style="hair">
        <color indexed="64"/>
      </left>
      <right/>
      <top style="hair">
        <color auto="1"/>
      </top>
      <bottom style="hair">
        <color auto="1"/>
      </bottom>
      <diagonal/>
    </border>
    <border>
      <left style="hair">
        <color indexed="64"/>
      </left>
      <right style="hair">
        <color indexed="64"/>
      </right>
      <top style="hair">
        <color auto="1"/>
      </top>
      <bottom/>
      <diagonal/>
    </border>
    <border>
      <left style="hair">
        <color indexed="64"/>
      </left>
      <right style="hair">
        <color indexed="64"/>
      </right>
      <top/>
      <bottom style="hair">
        <color auto="1"/>
      </bottom>
      <diagonal/>
    </border>
    <border>
      <left style="hair">
        <color indexed="64"/>
      </left>
      <right style="thin">
        <color indexed="64"/>
      </right>
      <top/>
      <bottom/>
      <diagonal/>
    </border>
    <border>
      <left style="thin">
        <color indexed="64"/>
      </left>
      <right style="hair">
        <color indexed="64"/>
      </right>
      <top style="thin">
        <color indexed="64"/>
      </top>
      <bottom style="hair">
        <color auto="1"/>
      </bottom>
      <diagonal/>
    </border>
    <border>
      <left style="hair">
        <color indexed="64"/>
      </left>
      <right style="thin">
        <color indexed="64"/>
      </right>
      <top style="thin">
        <color indexed="64"/>
      </top>
      <bottom style="hair">
        <color auto="1"/>
      </bottom>
      <diagonal/>
    </border>
    <border>
      <left style="thin">
        <color indexed="64"/>
      </left>
      <right style="hair">
        <color indexed="64"/>
      </right>
      <top style="hair">
        <color auto="1"/>
      </top>
      <bottom style="hair">
        <color auto="1"/>
      </bottom>
      <diagonal/>
    </border>
    <border>
      <left style="hair">
        <color indexed="64"/>
      </left>
      <right style="thin">
        <color indexed="64"/>
      </right>
      <top style="hair">
        <color auto="1"/>
      </top>
      <bottom style="hair">
        <color auto="1"/>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rgb="FFF8F8F8"/>
      </right>
      <top style="thin">
        <color indexed="64"/>
      </top>
      <bottom/>
      <diagonal/>
    </border>
    <border>
      <left style="thin">
        <color rgb="FFF8F8F8"/>
      </left>
      <right style="thin">
        <color rgb="FFF8F8F8"/>
      </right>
      <top style="thin">
        <color indexed="64"/>
      </top>
      <bottom/>
      <diagonal/>
    </border>
    <border>
      <left style="thin">
        <color rgb="FFF8F8F8"/>
      </left>
      <right style="thin">
        <color indexed="64"/>
      </right>
      <top style="thin">
        <color indexed="64"/>
      </top>
      <bottom/>
      <diagonal/>
    </border>
    <border>
      <left style="thin">
        <color indexed="64"/>
      </left>
      <right style="thin">
        <color rgb="FFF8F8F8"/>
      </right>
      <top/>
      <bottom/>
      <diagonal/>
    </border>
    <border>
      <left style="thin">
        <color rgb="FFF8F8F8"/>
      </left>
      <right style="thin">
        <color rgb="FFF8F8F8"/>
      </right>
      <top/>
      <bottom/>
      <diagonal/>
    </border>
    <border>
      <left style="thin">
        <color rgb="FFF8F8F8"/>
      </left>
      <right style="thin">
        <color indexed="64"/>
      </right>
      <top/>
      <bottom/>
      <diagonal/>
    </border>
    <border>
      <left style="thin">
        <color rgb="FFF8F8F8"/>
      </left>
      <right style="thin">
        <color rgb="FFF8F8F8"/>
      </right>
      <top/>
      <bottom style="thin">
        <color theme="0"/>
      </bottom>
      <diagonal/>
    </border>
    <border>
      <left style="thin">
        <color rgb="FFF8F8F8"/>
      </left>
      <right style="thin">
        <color rgb="FFF8F8F8"/>
      </right>
      <top/>
      <bottom style="thin">
        <color indexed="64"/>
      </bottom>
      <diagonal/>
    </border>
    <border>
      <left style="thin">
        <color indexed="64"/>
      </left>
      <right style="thin">
        <color indexed="64"/>
      </right>
      <top style="thin">
        <color theme="0"/>
      </top>
      <bottom style="thin">
        <color indexed="64"/>
      </bottom>
      <diagonal/>
    </border>
    <border>
      <left style="thin">
        <color indexed="64"/>
      </left>
      <right style="hair">
        <color auto="1"/>
      </right>
      <top style="thin">
        <color theme="0"/>
      </top>
      <bottom style="thin">
        <color indexed="64"/>
      </bottom>
      <diagonal/>
    </border>
    <border>
      <left style="hair">
        <color auto="1"/>
      </left>
      <right style="hair">
        <color auto="1"/>
      </right>
      <top style="thin">
        <color theme="0"/>
      </top>
      <bottom style="thin">
        <color indexed="64"/>
      </bottom>
      <diagonal/>
    </border>
    <border>
      <left style="hair">
        <color auto="1"/>
      </left>
      <right style="thin">
        <color indexed="64"/>
      </right>
      <top style="thin">
        <color theme="0"/>
      </top>
      <bottom style="thin">
        <color indexed="64"/>
      </bottom>
      <diagonal/>
    </border>
    <border>
      <left style="hair">
        <color indexed="64"/>
      </left>
      <right style="thin">
        <color indexed="64"/>
      </right>
      <top/>
      <bottom style="hair">
        <color auto="1"/>
      </bottom>
      <diagonal/>
    </border>
    <border>
      <left/>
      <right/>
      <top style="thin">
        <color indexed="64"/>
      </top>
      <bottom style="hair">
        <color auto="1"/>
      </bottom>
      <diagonal/>
    </border>
    <border>
      <left style="thin">
        <color rgb="FFF8F8F8"/>
      </left>
      <right/>
      <top style="thin">
        <color indexed="64"/>
      </top>
      <bottom/>
      <diagonal/>
    </border>
    <border>
      <left/>
      <right style="thin">
        <color rgb="FFF8F8F8"/>
      </right>
      <top style="thin">
        <color indexed="64"/>
      </top>
      <bottom/>
      <diagonal/>
    </border>
  </borders>
  <cellStyleXfs count="5">
    <xf numFmtId="0" fontId="0" fillId="0" borderId="0"/>
    <xf numFmtId="0" fontId="19" fillId="0" borderId="0" applyNumberFormat="0" applyFill="0" applyBorder="0" applyAlignment="0" applyProtection="0"/>
    <xf numFmtId="0" fontId="20" fillId="0" borderId="0" applyNumberFormat="0" applyFill="0" applyBorder="0" applyAlignment="0" applyProtection="0"/>
    <xf numFmtId="43" fontId="22" fillId="0" borderId="0" applyFont="0" applyFill="0" applyBorder="0" applyAlignment="0" applyProtection="0"/>
    <xf numFmtId="0" fontId="23" fillId="7" borderId="19">
      <alignment horizontal="center" vertical="center" wrapText="1"/>
    </xf>
  </cellStyleXfs>
  <cellXfs count="466">
    <xf numFmtId="0" fontId="0" fillId="0" borderId="0" xfId="0"/>
    <xf numFmtId="0" fontId="0" fillId="0" borderId="1" xfId="0" applyBorder="1" applyAlignment="1">
      <alignment vertical="center" wrapText="1"/>
    </xf>
    <xf numFmtId="0" fontId="10" fillId="0" borderId="0" xfId="0" applyFont="1" applyAlignment="1">
      <alignment vertical="center"/>
    </xf>
    <xf numFmtId="0" fontId="0" fillId="0" borderId="0" xfId="0" applyAlignment="1">
      <alignment vertical="center"/>
    </xf>
    <xf numFmtId="0" fontId="2" fillId="0" borderId="1" xfId="0" applyFont="1" applyBorder="1" applyAlignment="1">
      <alignment horizontal="left" vertical="center" wrapText="1" indent="1"/>
    </xf>
    <xf numFmtId="0" fontId="0" fillId="2" borderId="0" xfId="0" applyFill="1" applyAlignment="1" applyProtection="1">
      <alignment horizontal="center" vertical="center" wrapText="1" readingOrder="1"/>
      <protection locked="0"/>
    </xf>
    <xf numFmtId="0" fontId="0" fillId="0" borderId="0" xfId="0" applyAlignment="1">
      <alignment wrapText="1"/>
    </xf>
    <xf numFmtId="0" fontId="0" fillId="0" borderId="1" xfId="0" applyBorder="1" applyAlignment="1">
      <alignment vertical="top" wrapText="1"/>
    </xf>
    <xf numFmtId="0" fontId="5" fillId="0" borderId="1" xfId="0" applyFont="1" applyBorder="1" applyAlignment="1">
      <alignment horizontal="center" vertical="center"/>
    </xf>
    <xf numFmtId="0" fontId="2" fillId="0" borderId="1" xfId="0" applyFont="1" applyBorder="1" applyAlignment="1">
      <alignment horizontal="left" vertical="center" indent="1"/>
    </xf>
    <xf numFmtId="0" fontId="0" fillId="2" borderId="0" xfId="0" applyFill="1"/>
    <xf numFmtId="0" fontId="20" fillId="2" borderId="0" xfId="2" applyFill="1"/>
    <xf numFmtId="0" fontId="21" fillId="2" borderId="0" xfId="0" applyFont="1" applyFill="1" applyAlignment="1">
      <alignment vertical="center"/>
    </xf>
    <xf numFmtId="0" fontId="16" fillId="2" borderId="0" xfId="0" applyFont="1" applyFill="1" applyAlignment="1">
      <alignment horizontal="left" vertical="top" wrapText="1"/>
    </xf>
    <xf numFmtId="0" fontId="4" fillId="2" borderId="0" xfId="0" applyFont="1" applyFill="1" applyAlignment="1">
      <alignment vertical="top" wrapText="1"/>
    </xf>
    <xf numFmtId="0" fontId="16" fillId="2" borderId="0" xfId="0" applyFont="1" applyFill="1"/>
    <xf numFmtId="0" fontId="26" fillId="2" borderId="0" xfId="0" applyFont="1" applyFill="1" applyAlignment="1">
      <alignment vertical="top" wrapText="1"/>
    </xf>
    <xf numFmtId="0" fontId="13" fillId="2" borderId="0" xfId="0" applyFont="1" applyFill="1" applyAlignment="1">
      <alignment vertical="center"/>
    </xf>
    <xf numFmtId="0" fontId="16" fillId="2" borderId="0" xfId="0" applyFont="1" applyFill="1" applyAlignment="1">
      <alignment vertical="center"/>
    </xf>
    <xf numFmtId="0" fontId="0" fillId="2" borderId="16" xfId="0" applyFill="1" applyBorder="1" applyAlignment="1">
      <alignment vertical="center"/>
    </xf>
    <xf numFmtId="0" fontId="0" fillId="2" borderId="16" xfId="0" applyFill="1" applyBorder="1" applyAlignment="1">
      <alignment vertical="center" wrapText="1"/>
    </xf>
    <xf numFmtId="0" fontId="3" fillId="2" borderId="0" xfId="0" applyFont="1" applyFill="1"/>
    <xf numFmtId="0" fontId="1" fillId="0" borderId="0" xfId="0" applyFont="1"/>
    <xf numFmtId="0" fontId="2" fillId="2" borderId="0" xfId="0" applyFont="1" applyFill="1" applyAlignment="1">
      <alignment wrapText="1"/>
    </xf>
    <xf numFmtId="0" fontId="16" fillId="2" borderId="7" xfId="0" applyFont="1" applyFill="1" applyBorder="1" applyAlignment="1">
      <alignment vertical="center" wrapText="1"/>
    </xf>
    <xf numFmtId="0" fontId="16" fillId="2" borderId="6" xfId="0" applyFont="1" applyFill="1" applyBorder="1" applyAlignment="1">
      <alignment vertical="center" wrapText="1"/>
    </xf>
    <xf numFmtId="0" fontId="27" fillId="2" borderId="0" xfId="0" applyFont="1" applyFill="1"/>
    <xf numFmtId="0" fontId="27" fillId="2" borderId="0" xfId="0" applyFont="1" applyFill="1" applyAlignment="1" applyProtection="1">
      <alignment horizontal="center" vertical="center" wrapText="1" readingOrder="1"/>
      <protection locked="0"/>
    </xf>
    <xf numFmtId="0" fontId="0" fillId="2" borderId="0" xfId="0" applyFill="1" applyAlignment="1">
      <alignment vertical="center"/>
    </xf>
    <xf numFmtId="0" fontId="2" fillId="2" borderId="0" xfId="0" applyFont="1" applyFill="1"/>
    <xf numFmtId="0" fontId="1" fillId="2" borderId="0" xfId="0" applyFont="1" applyFill="1"/>
    <xf numFmtId="0" fontId="0" fillId="0" borderId="0" xfId="0" applyAlignment="1">
      <alignment vertical="top"/>
    </xf>
    <xf numFmtId="0" fontId="27" fillId="0" borderId="0" xfId="0" applyFont="1" applyAlignment="1" applyProtection="1">
      <alignment horizontal="center" vertical="center" wrapText="1" readingOrder="1"/>
      <protection locked="0"/>
    </xf>
    <xf numFmtId="0" fontId="0" fillId="2" borderId="15" xfId="0" applyFill="1" applyBorder="1" applyAlignment="1">
      <alignment horizontal="left" vertical="top"/>
    </xf>
    <xf numFmtId="0" fontId="0" fillId="2" borderId="0" xfId="0" applyFill="1" applyAlignment="1">
      <alignment horizontal="left" vertical="top"/>
    </xf>
    <xf numFmtId="0" fontId="2" fillId="2" borderId="15" xfId="0" applyFont="1" applyFill="1" applyBorder="1" applyAlignment="1">
      <alignment horizontal="left" vertical="top"/>
    </xf>
    <xf numFmtId="0" fontId="0" fillId="3" borderId="0" xfId="0" applyFill="1"/>
    <xf numFmtId="0" fontId="2" fillId="0" borderId="5" xfId="0" applyFont="1" applyBorder="1" applyAlignment="1">
      <alignment horizontal="center" vertical="center" wrapText="1"/>
    </xf>
    <xf numFmtId="164" fontId="0" fillId="2" borderId="0" xfId="0" applyNumberFormat="1" applyFill="1" applyAlignment="1">
      <alignment horizontal="left" vertical="center"/>
    </xf>
    <xf numFmtId="0" fontId="2" fillId="0" borderId="0" xfId="0" applyFont="1"/>
    <xf numFmtId="0" fontId="2" fillId="0" borderId="22" xfId="0" applyFont="1" applyBorder="1"/>
    <xf numFmtId="0" fontId="32" fillId="2" borderId="0" xfId="1" applyFont="1" applyFill="1" applyAlignment="1">
      <alignment horizontal="center" wrapText="1"/>
    </xf>
    <xf numFmtId="0" fontId="0" fillId="2" borderId="14" xfId="0" applyFill="1" applyBorder="1" applyAlignment="1">
      <alignment horizontal="left" vertical="center" wrapText="1"/>
    </xf>
    <xf numFmtId="0" fontId="0" fillId="2" borderId="13" xfId="0" applyFill="1" applyBorder="1"/>
    <xf numFmtId="0" fontId="0" fillId="2" borderId="24" xfId="0" applyFill="1" applyBorder="1"/>
    <xf numFmtId="0" fontId="0" fillId="2" borderId="0" xfId="0" applyFill="1" applyAlignment="1">
      <alignment horizontal="left" vertical="center" wrapText="1"/>
    </xf>
    <xf numFmtId="0" fontId="27" fillId="2" borderId="0" xfId="0" applyFont="1" applyFill="1" applyAlignment="1">
      <alignment horizontal="left" vertical="center"/>
    </xf>
    <xf numFmtId="0" fontId="27" fillId="2" borderId="9" xfId="0" applyFont="1" applyFill="1" applyBorder="1" applyAlignment="1">
      <alignment horizontal="left" vertical="center"/>
    </xf>
    <xf numFmtId="0" fontId="0" fillId="0" borderId="6" xfId="0" applyBorder="1" applyAlignment="1">
      <alignment vertical="center"/>
    </xf>
    <xf numFmtId="0" fontId="0" fillId="2" borderId="6" xfId="0" applyFill="1" applyBorder="1" applyAlignment="1">
      <alignment vertical="center"/>
    </xf>
    <xf numFmtId="0" fontId="0" fillId="2" borderId="14" xfId="0" applyFill="1" applyBorder="1" applyAlignment="1">
      <alignment vertical="center" wrapText="1"/>
    </xf>
    <xf numFmtId="0" fontId="0" fillId="2" borderId="0" xfId="0" applyFill="1" applyAlignment="1">
      <alignment vertical="center" wrapText="1"/>
    </xf>
    <xf numFmtId="0" fontId="0" fillId="2" borderId="15" xfId="0" applyFill="1" applyBorder="1" applyAlignment="1">
      <alignment vertical="center" wrapText="1"/>
    </xf>
    <xf numFmtId="0" fontId="0" fillId="2" borderId="15" xfId="0" applyFill="1" applyBorder="1"/>
    <xf numFmtId="0" fontId="23" fillId="6" borderId="1" xfId="0" applyFont="1" applyFill="1" applyBorder="1" applyAlignment="1">
      <alignment horizontal="center" vertical="center" wrapText="1"/>
    </xf>
    <xf numFmtId="0" fontId="0" fillId="2" borderId="0" xfId="0" applyFill="1" applyAlignment="1">
      <alignment wrapText="1"/>
    </xf>
    <xf numFmtId="0" fontId="13" fillId="3" borderId="4" xfId="0" applyFont="1" applyFill="1" applyBorder="1" applyAlignment="1" applyProtection="1">
      <alignment horizontal="left" vertical="center" wrapText="1"/>
      <protection locked="0"/>
    </xf>
    <xf numFmtId="37" fontId="13" fillId="3" borderId="12" xfId="3" applyNumberFormat="1" applyFont="1" applyFill="1" applyBorder="1" applyAlignment="1" applyProtection="1">
      <alignment horizontal="left" vertical="center" wrapText="1"/>
      <protection locked="0"/>
    </xf>
    <xf numFmtId="0" fontId="13" fillId="3" borderId="4" xfId="0" applyFont="1" applyFill="1" applyBorder="1" applyAlignment="1" applyProtection="1">
      <alignment vertical="center" wrapText="1"/>
      <protection locked="0"/>
    </xf>
    <xf numFmtId="0" fontId="23" fillId="8" borderId="0" xfId="0" applyFont="1" applyFill="1"/>
    <xf numFmtId="0" fontId="0" fillId="8" borderId="0" xfId="0" applyFill="1"/>
    <xf numFmtId="0" fontId="23" fillId="8" borderId="15" xfId="0" applyFont="1" applyFill="1" applyBorder="1"/>
    <xf numFmtId="0" fontId="0" fillId="0" borderId="15" xfId="0" applyBorder="1"/>
    <xf numFmtId="0" fontId="2" fillId="0" borderId="15" xfId="0" applyFont="1" applyBorder="1"/>
    <xf numFmtId="0" fontId="2" fillId="0" borderId="0" xfId="0" applyFont="1" applyAlignment="1">
      <alignment wrapText="1"/>
    </xf>
    <xf numFmtId="0" fontId="0" fillId="2" borderId="0" xfId="0" applyFill="1" applyAlignment="1">
      <alignment vertical="top" wrapText="1"/>
    </xf>
    <xf numFmtId="0" fontId="0" fillId="2" borderId="15" xfId="0" applyFill="1" applyBorder="1" applyAlignment="1">
      <alignment vertical="top" wrapText="1"/>
    </xf>
    <xf numFmtId="0" fontId="0" fillId="2" borderId="14" xfId="0" applyFill="1" applyBorder="1" applyAlignment="1">
      <alignment horizontal="left" vertical="center" wrapText="1" indent="1"/>
    </xf>
    <xf numFmtId="0" fontId="23" fillId="6" borderId="0" xfId="0" applyFont="1" applyFill="1" applyAlignment="1">
      <alignment horizontal="center" vertical="center" wrapText="1"/>
    </xf>
    <xf numFmtId="0" fontId="0" fillId="0" borderId="15" xfId="0" applyBorder="1" applyAlignment="1">
      <alignment vertical="center" wrapText="1"/>
    </xf>
    <xf numFmtId="0" fontId="0" fillId="2" borderId="14" xfId="0" applyFill="1" applyBorder="1" applyAlignment="1">
      <alignment horizontal="left" vertical="top" wrapText="1"/>
    </xf>
    <xf numFmtId="0" fontId="0" fillId="2" borderId="15" xfId="0" applyFill="1" applyBorder="1" applyAlignment="1">
      <alignment horizontal="left" vertical="top" wrapText="1"/>
    </xf>
    <xf numFmtId="0" fontId="0" fillId="0" borderId="1" xfId="0" quotePrefix="1" applyBorder="1" applyAlignment="1">
      <alignment vertical="center" wrapText="1"/>
    </xf>
    <xf numFmtId="0" fontId="2" fillId="14" borderId="1" xfId="0" applyFont="1" applyFill="1" applyBorder="1" applyAlignment="1">
      <alignment horizontal="center" vertical="center" wrapText="1"/>
    </xf>
    <xf numFmtId="0" fontId="35" fillId="0" borderId="0" xfId="0" applyFont="1"/>
    <xf numFmtId="0" fontId="27" fillId="11" borderId="7" xfId="0" applyFont="1" applyFill="1" applyBorder="1" applyAlignment="1" applyProtection="1">
      <alignment horizontal="left" vertical="top" wrapText="1"/>
      <protection locked="0"/>
    </xf>
    <xf numFmtId="0" fontId="27" fillId="3" borderId="7" xfId="0" applyFont="1" applyFill="1" applyBorder="1" applyAlignment="1" applyProtection="1">
      <alignment horizontal="left" vertical="top" wrapText="1"/>
      <protection locked="0"/>
    </xf>
    <xf numFmtId="0" fontId="0" fillId="2" borderId="0" xfId="0" applyFill="1" applyAlignment="1">
      <alignment horizontal="left" vertical="top" wrapText="1"/>
    </xf>
    <xf numFmtId="0" fontId="0" fillId="2" borderId="15" xfId="0" applyFill="1" applyBorder="1" applyAlignment="1">
      <alignment horizontal="left" vertical="center" wrapText="1"/>
    </xf>
    <xf numFmtId="0" fontId="0" fillId="2" borderId="14" xfId="0" applyFill="1" applyBorder="1" applyAlignment="1">
      <alignment horizontal="left" vertical="center" indent="1"/>
    </xf>
    <xf numFmtId="0" fontId="36" fillId="2" borderId="0" xfId="0" applyFont="1" applyFill="1"/>
    <xf numFmtId="0" fontId="16" fillId="3" borderId="4" xfId="0" applyFont="1" applyFill="1" applyBorder="1" applyAlignment="1" applyProtection="1">
      <alignment vertical="center" wrapText="1"/>
      <protection locked="0"/>
    </xf>
    <xf numFmtId="0" fontId="1" fillId="2" borderId="0" xfId="0" applyFont="1" applyFill="1" applyAlignment="1">
      <alignment wrapText="1"/>
    </xf>
    <xf numFmtId="0" fontId="16" fillId="0" borderId="0" xfId="0" applyFont="1"/>
    <xf numFmtId="0" fontId="0" fillId="2" borderId="14" xfId="0" applyFill="1" applyBorder="1" applyAlignment="1">
      <alignment vertical="top" wrapText="1"/>
    </xf>
    <xf numFmtId="0" fontId="27" fillId="18" borderId="7" xfId="0" applyFont="1" applyFill="1" applyBorder="1" applyAlignment="1" applyProtection="1">
      <alignment vertical="center"/>
      <protection locked="0"/>
    </xf>
    <xf numFmtId="0" fontId="23" fillId="19" borderId="0" xfId="0" applyFont="1" applyFill="1"/>
    <xf numFmtId="0" fontId="23" fillId="20" borderId="0" xfId="0" applyFont="1" applyFill="1"/>
    <xf numFmtId="0" fontId="0" fillId="0" borderId="0" xfId="0" quotePrefix="1" applyAlignment="1">
      <alignment vertical="center" wrapText="1"/>
    </xf>
    <xf numFmtId="0" fontId="9" fillId="2" borderId="0" xfId="0" applyFont="1" applyFill="1"/>
    <xf numFmtId="0" fontId="0" fillId="0" borderId="0" xfId="0" applyAlignment="1">
      <alignment horizontal="left" vertical="center" wrapText="1" indent="1"/>
    </xf>
    <xf numFmtId="0" fontId="27" fillId="18" borderId="15" xfId="0" applyFont="1" applyFill="1" applyBorder="1" applyAlignment="1" applyProtection="1">
      <alignment vertical="center"/>
      <protection locked="0"/>
    </xf>
    <xf numFmtId="0" fontId="0" fillId="2" borderId="2" xfId="0" applyFill="1" applyBorder="1" applyAlignment="1">
      <alignment horizontal="left" vertical="top"/>
    </xf>
    <xf numFmtId="0" fontId="0" fillId="2" borderId="3" xfId="0" applyFill="1" applyBorder="1" applyAlignment="1">
      <alignment horizontal="left" vertical="top"/>
    </xf>
    <xf numFmtId="0" fontId="2" fillId="2" borderId="3" xfId="0" applyFont="1" applyFill="1" applyBorder="1" applyAlignment="1">
      <alignment horizontal="left" vertical="top"/>
    </xf>
    <xf numFmtId="0" fontId="12" fillId="0" borderId="1" xfId="0" applyFont="1" applyBorder="1" applyAlignment="1">
      <alignment vertical="center" wrapText="1"/>
    </xf>
    <xf numFmtId="0" fontId="14" fillId="2" borderId="0" xfId="0" applyFont="1" applyFill="1" applyAlignment="1">
      <alignment vertical="top"/>
    </xf>
    <xf numFmtId="0" fontId="38" fillId="2" borderId="0" xfId="1" applyFont="1" applyFill="1" applyAlignment="1">
      <alignment horizontal="left" wrapText="1"/>
    </xf>
    <xf numFmtId="0" fontId="16" fillId="2" borderId="9" xfId="0" applyFont="1" applyFill="1" applyBorder="1" applyAlignment="1">
      <alignment horizontal="left" vertical="top" wrapText="1"/>
    </xf>
    <xf numFmtId="0" fontId="16" fillId="2" borderId="13" xfId="0" applyFont="1" applyFill="1" applyBorder="1" applyAlignment="1">
      <alignment horizontal="left" vertical="top" wrapText="1"/>
    </xf>
    <xf numFmtId="0" fontId="16" fillId="0" borderId="1" xfId="0" applyFont="1" applyBorder="1" applyAlignment="1">
      <alignment vertical="center" wrapText="1"/>
    </xf>
    <xf numFmtId="0" fontId="18" fillId="2" borderId="0" xfId="0" applyFont="1" applyFill="1"/>
    <xf numFmtId="0" fontId="30" fillId="2" borderId="0" xfId="0" applyFont="1" applyFill="1" applyAlignment="1">
      <alignment vertical="top" wrapText="1"/>
    </xf>
    <xf numFmtId="0" fontId="14" fillId="2" borderId="0" xfId="0" applyFont="1" applyFill="1" applyAlignment="1">
      <alignment vertical="top" wrapText="1"/>
    </xf>
    <xf numFmtId="0" fontId="35" fillId="2" borderId="0" xfId="0" applyFont="1" applyFill="1" applyAlignment="1">
      <alignment wrapText="1"/>
    </xf>
    <xf numFmtId="0" fontId="2" fillId="0" borderId="1" xfId="0" applyFont="1" applyBorder="1" applyAlignment="1">
      <alignment horizontal="center" vertical="center" wrapText="1"/>
    </xf>
    <xf numFmtId="0" fontId="23" fillId="10" borderId="6" xfId="0" applyFont="1" applyFill="1" applyBorder="1" applyAlignment="1">
      <alignment horizontal="center" vertical="center" wrapText="1"/>
    </xf>
    <xf numFmtId="0" fontId="7" fillId="0" borderId="0" xfId="0" applyFont="1" applyAlignment="1" applyProtection="1">
      <alignment horizontal="center" vertical="center" wrapText="1" readingOrder="1"/>
      <protection locked="0"/>
    </xf>
    <xf numFmtId="0" fontId="23" fillId="10" borderId="1" xfId="0" applyFont="1" applyFill="1" applyBorder="1" applyAlignment="1">
      <alignment horizontal="center" vertical="center"/>
    </xf>
    <xf numFmtId="0" fontId="0" fillId="2" borderId="8" xfId="0" applyFill="1" applyBorder="1" applyAlignment="1">
      <alignment horizontal="left" vertical="center" wrapText="1"/>
    </xf>
    <xf numFmtId="49" fontId="0" fillId="2" borderId="0" xfId="0" applyNumberFormat="1" applyFill="1"/>
    <xf numFmtId="49" fontId="4" fillId="2" borderId="0" xfId="0" applyNumberFormat="1" applyFont="1" applyFill="1" applyAlignment="1">
      <alignment vertical="top" wrapText="1"/>
    </xf>
    <xf numFmtId="49" fontId="0" fillId="0" borderId="0" xfId="0" applyNumberFormat="1"/>
    <xf numFmtId="3" fontId="0" fillId="16" borderId="1" xfId="0" applyNumberFormat="1" applyFill="1" applyBorder="1" applyAlignment="1" applyProtection="1">
      <alignment horizontal="center" vertical="center"/>
      <protection locked="0"/>
    </xf>
    <xf numFmtId="0" fontId="7" fillId="0" borderId="32" xfId="0" applyFont="1" applyBorder="1" applyAlignment="1" applyProtection="1">
      <alignment horizontal="center" vertical="center" wrapText="1" readingOrder="1"/>
      <protection locked="0"/>
    </xf>
    <xf numFmtId="0" fontId="7" fillId="0" borderId="31" xfId="0" applyFont="1" applyBorder="1" applyAlignment="1" applyProtection="1">
      <alignment horizontal="center" vertical="center" wrapText="1" readingOrder="1"/>
      <protection locked="0"/>
    </xf>
    <xf numFmtId="0" fontId="7" fillId="0" borderId="15" xfId="0" applyFont="1" applyBorder="1" applyAlignment="1" applyProtection="1">
      <alignment horizontal="center" vertical="center" wrapText="1" readingOrder="1"/>
      <protection locked="0"/>
    </xf>
    <xf numFmtId="0" fontId="27" fillId="2" borderId="34" xfId="0" applyFont="1" applyFill="1" applyBorder="1" applyAlignment="1" applyProtection="1">
      <alignment horizontal="center" vertical="center" wrapText="1" readingOrder="1"/>
      <protection locked="0"/>
    </xf>
    <xf numFmtId="0" fontId="7" fillId="11" borderId="36" xfId="0" applyFont="1" applyFill="1" applyBorder="1" applyAlignment="1" applyProtection="1">
      <alignment horizontal="center" vertical="center" wrapText="1" readingOrder="1"/>
      <protection locked="0"/>
    </xf>
    <xf numFmtId="49" fontId="7" fillId="11" borderId="36" xfId="0" applyNumberFormat="1" applyFont="1" applyFill="1" applyBorder="1" applyAlignment="1" applyProtection="1">
      <alignment horizontal="center" vertical="center" wrapText="1" readingOrder="1"/>
      <protection locked="0"/>
    </xf>
    <xf numFmtId="0" fontId="27" fillId="11" borderId="36" xfId="0" applyFont="1" applyFill="1" applyBorder="1" applyAlignment="1" applyProtection="1">
      <alignment horizontal="center" vertical="center" wrapText="1" readingOrder="1"/>
      <protection locked="0"/>
    </xf>
    <xf numFmtId="0" fontId="7" fillId="11" borderId="37" xfId="0" applyFont="1" applyFill="1" applyBorder="1" applyAlignment="1" applyProtection="1">
      <alignment horizontal="center" vertical="center" wrapText="1" readingOrder="1"/>
      <protection locked="0"/>
    </xf>
    <xf numFmtId="0" fontId="0" fillId="2" borderId="38" xfId="0" applyFill="1" applyBorder="1"/>
    <xf numFmtId="0" fontId="7" fillId="11" borderId="40" xfId="0" applyFont="1" applyFill="1" applyBorder="1" applyAlignment="1" applyProtection="1">
      <alignment horizontal="center" vertical="center" wrapText="1" readingOrder="1"/>
      <protection locked="0"/>
    </xf>
    <xf numFmtId="49" fontId="7" fillId="11" borderId="40" xfId="0" applyNumberFormat="1" applyFont="1" applyFill="1" applyBorder="1" applyAlignment="1" applyProtection="1">
      <alignment horizontal="center" vertical="center" wrapText="1" readingOrder="1"/>
      <protection locked="0"/>
    </xf>
    <xf numFmtId="14" fontId="7" fillId="11" borderId="40" xfId="0" applyNumberFormat="1" applyFont="1" applyFill="1" applyBorder="1" applyAlignment="1" applyProtection="1">
      <alignment horizontal="center" vertical="center" wrapText="1" readingOrder="1"/>
      <protection locked="0"/>
    </xf>
    <xf numFmtId="0" fontId="7" fillId="11" borderId="41" xfId="0" applyFont="1" applyFill="1" applyBorder="1" applyAlignment="1" applyProtection="1">
      <alignment horizontal="center" vertical="center" wrapText="1" readingOrder="1"/>
      <protection locked="0"/>
    </xf>
    <xf numFmtId="0" fontId="2" fillId="2" borderId="9" xfId="0" applyFont="1" applyFill="1" applyBorder="1" applyAlignment="1">
      <alignment horizontal="right" vertical="center" wrapText="1"/>
    </xf>
    <xf numFmtId="3" fontId="0" fillId="2" borderId="7" xfId="0" applyNumberFormat="1" applyFill="1" applyBorder="1" applyAlignment="1">
      <alignment horizontal="right" vertical="center"/>
    </xf>
    <xf numFmtId="3" fontId="0" fillId="0" borderId="6" xfId="0" applyNumberFormat="1" applyBorder="1" applyAlignment="1">
      <alignment horizontal="center" vertical="center"/>
    </xf>
    <xf numFmtId="0" fontId="7" fillId="11" borderId="43" xfId="0" applyFont="1" applyFill="1" applyBorder="1" applyAlignment="1" applyProtection="1">
      <alignment horizontal="center" vertical="center" wrapText="1" readingOrder="1"/>
      <protection locked="0"/>
    </xf>
    <xf numFmtId="14" fontId="7" fillId="11" borderId="35" xfId="0" applyNumberFormat="1" applyFont="1" applyFill="1" applyBorder="1" applyAlignment="1" applyProtection="1">
      <alignment horizontal="center" vertical="center" wrapText="1" readingOrder="1"/>
      <protection locked="0"/>
    </xf>
    <xf numFmtId="14" fontId="7" fillId="11" borderId="39" xfId="0" applyNumberFormat="1" applyFont="1" applyFill="1" applyBorder="1" applyAlignment="1" applyProtection="1">
      <alignment horizontal="center" vertical="center" wrapText="1" readingOrder="1"/>
      <protection locked="0"/>
    </xf>
    <xf numFmtId="0" fontId="15" fillId="11" borderId="43" xfId="0" applyFont="1" applyFill="1" applyBorder="1" applyAlignment="1" applyProtection="1">
      <alignment horizontal="center" vertical="center" wrapText="1" readingOrder="1"/>
      <protection locked="0"/>
    </xf>
    <xf numFmtId="0" fontId="7" fillId="0" borderId="44" xfId="0" applyFont="1" applyBorder="1" applyAlignment="1" applyProtection="1">
      <alignment horizontal="center" vertical="center" wrapText="1" readingOrder="1"/>
      <protection locked="0"/>
    </xf>
    <xf numFmtId="0" fontId="7" fillId="11" borderId="45" xfId="0" applyFont="1" applyFill="1" applyBorder="1" applyAlignment="1" applyProtection="1">
      <alignment horizontal="center" vertical="center" wrapText="1" readingOrder="1"/>
      <protection locked="0"/>
    </xf>
    <xf numFmtId="0" fontId="7" fillId="11" borderId="46" xfId="0" applyFont="1" applyFill="1" applyBorder="1" applyAlignment="1" applyProtection="1">
      <alignment horizontal="center" vertical="center" wrapText="1" readingOrder="1"/>
      <protection locked="0"/>
    </xf>
    <xf numFmtId="0" fontId="7" fillId="11" borderId="47" xfId="0" applyFont="1" applyFill="1" applyBorder="1" applyAlignment="1" applyProtection="1">
      <alignment horizontal="center" vertical="center" wrapText="1" readingOrder="1"/>
      <protection locked="0"/>
    </xf>
    <xf numFmtId="0" fontId="7" fillId="11" borderId="48" xfId="0" applyFont="1" applyFill="1" applyBorder="1" applyAlignment="1" applyProtection="1">
      <alignment horizontal="center" vertical="center" wrapText="1" readingOrder="1"/>
      <protection locked="0"/>
    </xf>
    <xf numFmtId="0" fontId="7" fillId="0" borderId="14" xfId="0" applyFont="1" applyBorder="1" applyAlignment="1" applyProtection="1">
      <alignment horizontal="center" vertical="center" wrapText="1" readingOrder="1"/>
      <protection locked="0"/>
    </xf>
    <xf numFmtId="0" fontId="7" fillId="21" borderId="45" xfId="0" applyFont="1" applyFill="1" applyBorder="1" applyAlignment="1" applyProtection="1">
      <alignment horizontal="center" vertical="center" wrapText="1" readingOrder="1"/>
      <protection locked="0"/>
    </xf>
    <xf numFmtId="0" fontId="7" fillId="21" borderId="47" xfId="0" applyFont="1" applyFill="1" applyBorder="1" applyAlignment="1" applyProtection="1">
      <alignment horizontal="center" vertical="center" wrapText="1" readingOrder="1"/>
      <protection locked="0"/>
    </xf>
    <xf numFmtId="0" fontId="7" fillId="2" borderId="1" xfId="0" applyFont="1" applyFill="1" applyBorder="1" applyAlignment="1" applyProtection="1">
      <alignment horizontal="center" vertical="center" wrapText="1" readingOrder="1"/>
      <protection locked="0"/>
    </xf>
    <xf numFmtId="0" fontId="16" fillId="16" borderId="49" xfId="0" applyFont="1" applyFill="1" applyBorder="1" applyAlignment="1" applyProtection="1">
      <alignment horizontal="left" vertical="center" wrapText="1" readingOrder="1"/>
      <protection locked="0"/>
    </xf>
    <xf numFmtId="0" fontId="16" fillId="16" borderId="50" xfId="0" applyFont="1" applyFill="1" applyBorder="1" applyAlignment="1" applyProtection="1">
      <alignment horizontal="left" vertical="center" wrapText="1" readingOrder="1"/>
      <protection locked="0"/>
    </xf>
    <xf numFmtId="0" fontId="27" fillId="11" borderId="45" xfId="0" applyFont="1" applyFill="1" applyBorder="1" applyAlignment="1" applyProtection="1">
      <alignment horizontal="center" vertical="center" wrapText="1" readingOrder="1"/>
      <protection locked="0"/>
    </xf>
    <xf numFmtId="0" fontId="27" fillId="11" borderId="46" xfId="0" applyFont="1" applyFill="1" applyBorder="1" applyAlignment="1" applyProtection="1">
      <alignment horizontal="center" vertical="center" wrapText="1" readingOrder="1"/>
      <protection locked="0"/>
    </xf>
    <xf numFmtId="0" fontId="23" fillId="9" borderId="55" xfId="4" applyFill="1" applyBorder="1">
      <alignment horizontal="center" vertical="center" wrapText="1"/>
    </xf>
    <xf numFmtId="0" fontId="23" fillId="9" borderId="57" xfId="4" applyFill="1" applyBorder="1">
      <alignment horizontal="center" vertical="center" wrapText="1"/>
    </xf>
    <xf numFmtId="0" fontId="7" fillId="0" borderId="59" xfId="0" applyFont="1" applyBorder="1" applyAlignment="1" applyProtection="1">
      <alignment horizontal="center" vertical="center" wrapText="1" readingOrder="1"/>
      <protection locked="0"/>
    </xf>
    <xf numFmtId="0" fontId="7" fillId="0" borderId="60" xfId="0" applyFont="1" applyBorder="1" applyAlignment="1" applyProtection="1">
      <alignment horizontal="center" vertical="center" wrapText="1" readingOrder="1"/>
      <protection locked="0"/>
    </xf>
    <xf numFmtId="0" fontId="7" fillId="0" borderId="61" xfId="0" applyFont="1" applyBorder="1" applyAlignment="1" applyProtection="1">
      <alignment horizontal="center" vertical="center" wrapText="1" readingOrder="1"/>
      <protection locked="0"/>
    </xf>
    <xf numFmtId="49" fontId="7" fillId="0" borderId="61" xfId="0" applyNumberFormat="1" applyFont="1" applyBorder="1" applyAlignment="1" applyProtection="1">
      <alignment horizontal="center" vertical="center" wrapText="1" readingOrder="1"/>
      <protection locked="0"/>
    </xf>
    <xf numFmtId="0" fontId="7" fillId="2" borderId="61" xfId="0" applyFont="1" applyFill="1" applyBorder="1" applyAlignment="1" applyProtection="1">
      <alignment horizontal="center" vertical="center" wrapText="1" readingOrder="1"/>
      <protection locked="0"/>
    </xf>
    <xf numFmtId="0" fontId="7" fillId="0" borderId="62" xfId="0" applyFont="1" applyBorder="1" applyAlignment="1" applyProtection="1">
      <alignment horizontal="center" vertical="center" wrapText="1" readingOrder="1"/>
      <protection locked="0"/>
    </xf>
    <xf numFmtId="49" fontId="7" fillId="11" borderId="43" xfId="0" applyNumberFormat="1" applyFont="1" applyFill="1" applyBorder="1" applyAlignment="1" applyProtection="1">
      <alignment horizontal="center" vertical="center" wrapText="1" readingOrder="1"/>
      <protection locked="0"/>
    </xf>
    <xf numFmtId="0" fontId="7" fillId="11" borderId="63" xfId="0" applyFont="1" applyFill="1" applyBorder="1" applyAlignment="1" applyProtection="1">
      <alignment horizontal="center" vertical="center" wrapText="1" readingOrder="1"/>
      <protection locked="0"/>
    </xf>
    <xf numFmtId="49" fontId="7" fillId="0" borderId="60" xfId="0" applyNumberFormat="1" applyFont="1" applyBorder="1" applyAlignment="1" applyProtection="1">
      <alignment horizontal="center" vertical="center" wrapText="1" readingOrder="1"/>
      <protection locked="0"/>
    </xf>
    <xf numFmtId="0" fontId="27" fillId="0" borderId="0" xfId="0" applyFont="1"/>
    <xf numFmtId="0" fontId="16" fillId="2" borderId="14" xfId="0" applyFont="1" applyFill="1" applyBorder="1" applyAlignment="1">
      <alignment horizontal="left" vertical="center" wrapText="1" indent="1"/>
    </xf>
    <xf numFmtId="0" fontId="16" fillId="2" borderId="12" xfId="0" applyFont="1" applyFill="1" applyBorder="1" applyAlignment="1">
      <alignment vertical="top" wrapText="1"/>
    </xf>
    <xf numFmtId="0" fontId="7" fillId="11" borderId="64" xfId="0" applyFont="1" applyFill="1" applyBorder="1" applyAlignment="1" applyProtection="1">
      <alignment horizontal="center" vertical="center" wrapText="1" readingOrder="1"/>
      <protection locked="0"/>
    </xf>
    <xf numFmtId="0" fontId="7" fillId="11" borderId="38" xfId="0" applyFont="1" applyFill="1" applyBorder="1" applyAlignment="1" applyProtection="1">
      <alignment horizontal="center" vertical="center" wrapText="1" readingOrder="1"/>
      <protection locked="0"/>
    </xf>
    <xf numFmtId="0" fontId="48" fillId="24" borderId="0" xfId="0" applyFont="1" applyFill="1" applyAlignment="1">
      <alignment vertical="center"/>
    </xf>
    <xf numFmtId="0" fontId="50" fillId="24" borderId="0" xfId="0" applyFont="1" applyFill="1"/>
    <xf numFmtId="0" fontId="51" fillId="26" borderId="3" xfId="0" applyFont="1" applyFill="1" applyBorder="1" applyAlignment="1">
      <alignment vertical="center"/>
    </xf>
    <xf numFmtId="0" fontId="16" fillId="24" borderId="0" xfId="0" applyFont="1" applyFill="1" applyAlignment="1">
      <alignment vertical="center"/>
    </xf>
    <xf numFmtId="0" fontId="48" fillId="24" borderId="0" xfId="0" applyFont="1" applyFill="1"/>
    <xf numFmtId="0" fontId="13" fillId="21" borderId="55" xfId="4" applyFont="1" applyFill="1" applyBorder="1">
      <alignment horizontal="center" vertical="center" wrapText="1"/>
    </xf>
    <xf numFmtId="0" fontId="13" fillId="3" borderId="12" xfId="0" applyFont="1" applyFill="1" applyBorder="1" applyAlignment="1" applyProtection="1">
      <alignment horizontal="left" vertical="center" wrapText="1"/>
      <protection locked="0"/>
    </xf>
    <xf numFmtId="0" fontId="56" fillId="2" borderId="0" xfId="1" applyFont="1" applyFill="1"/>
    <xf numFmtId="0" fontId="1" fillId="24" borderId="0" xfId="0" applyFont="1" applyFill="1"/>
    <xf numFmtId="0" fontId="1" fillId="24" borderId="0" xfId="0" applyFont="1" applyFill="1" applyAlignment="1">
      <alignment vertical="center"/>
    </xf>
    <xf numFmtId="0" fontId="0" fillId="0" borderId="0" xfId="0" applyProtection="1">
      <protection locked="0"/>
    </xf>
    <xf numFmtId="0" fontId="10" fillId="0" borderId="0" xfId="0" applyFont="1"/>
    <xf numFmtId="0" fontId="44" fillId="0" borderId="0" xfId="0" applyFont="1"/>
    <xf numFmtId="0" fontId="45" fillId="0" borderId="0" xfId="0" applyFont="1" applyAlignment="1">
      <alignment wrapText="1"/>
    </xf>
    <xf numFmtId="0" fontId="10" fillId="0" borderId="0" xfId="0" applyFont="1" applyAlignment="1">
      <alignment wrapText="1"/>
    </xf>
    <xf numFmtId="0" fontId="47" fillId="0" borderId="0" xfId="0" applyFont="1"/>
    <xf numFmtId="0" fontId="7" fillId="26" borderId="3" xfId="0" applyFont="1" applyFill="1" applyBorder="1" applyAlignment="1">
      <alignment vertical="center"/>
    </xf>
    <xf numFmtId="14" fontId="0" fillId="2" borderId="0" xfId="0" applyNumberFormat="1" applyFill="1"/>
    <xf numFmtId="14" fontId="4" fillId="2" borderId="0" xfId="0" applyNumberFormat="1" applyFont="1" applyFill="1" applyAlignment="1">
      <alignment vertical="top" wrapText="1"/>
    </xf>
    <xf numFmtId="14" fontId="7" fillId="0" borderId="61" xfId="0" applyNumberFormat="1" applyFont="1" applyBorder="1" applyAlignment="1" applyProtection="1">
      <alignment horizontal="center" vertical="center" wrapText="1" readingOrder="1"/>
      <protection locked="0"/>
    </xf>
    <xf numFmtId="14" fontId="7" fillId="11" borderId="36" xfId="0" applyNumberFormat="1" applyFont="1" applyFill="1" applyBorder="1" applyAlignment="1" applyProtection="1">
      <alignment horizontal="center" vertical="center" wrapText="1" readingOrder="1"/>
      <protection locked="0"/>
    </xf>
    <xf numFmtId="14" fontId="0" fillId="0" borderId="0" xfId="0" applyNumberFormat="1"/>
    <xf numFmtId="14" fontId="14" fillId="2" borderId="0" xfId="0" applyNumberFormat="1" applyFont="1" applyFill="1" applyAlignment="1">
      <alignment vertical="top" wrapText="1"/>
    </xf>
    <xf numFmtId="14" fontId="23" fillId="9" borderId="57" xfId="4" applyNumberFormat="1" applyFill="1" applyBorder="1">
      <alignment horizontal="center" vertical="center" wrapText="1"/>
    </xf>
    <xf numFmtId="0" fontId="7" fillId="11" borderId="42" xfId="0" applyFont="1" applyFill="1" applyBorder="1" applyAlignment="1" applyProtection="1">
      <alignment horizontal="center" vertical="center" wrapText="1" readingOrder="1"/>
      <protection locked="0"/>
    </xf>
    <xf numFmtId="14" fontId="7" fillId="0" borderId="0" xfId="0" applyNumberFormat="1" applyFont="1" applyAlignment="1" applyProtection="1">
      <alignment horizontal="center" vertical="center" wrapText="1" readingOrder="1"/>
      <protection locked="0"/>
    </xf>
    <xf numFmtId="14" fontId="15" fillId="11" borderId="43" xfId="0" applyNumberFormat="1" applyFont="1" applyFill="1" applyBorder="1" applyAlignment="1" applyProtection="1">
      <alignment horizontal="center" vertical="center" wrapText="1" readingOrder="1"/>
      <protection locked="0"/>
    </xf>
    <xf numFmtId="0" fontId="7" fillId="0" borderId="40" xfId="0" applyFont="1" applyBorder="1" applyAlignment="1" applyProtection="1">
      <alignment horizontal="center" vertical="center" wrapText="1" readingOrder="1"/>
      <protection locked="0"/>
    </xf>
    <xf numFmtId="14" fontId="27" fillId="0" borderId="40" xfId="0" applyNumberFormat="1" applyFont="1" applyBorder="1" applyAlignment="1" applyProtection="1">
      <alignment horizontal="center" vertical="center" wrapText="1" readingOrder="1"/>
      <protection locked="0"/>
    </xf>
    <xf numFmtId="0" fontId="27" fillId="21" borderId="47" xfId="0" applyFont="1" applyFill="1" applyBorder="1" applyAlignment="1" applyProtection="1">
      <alignment horizontal="center" vertical="center" wrapText="1" readingOrder="1"/>
      <protection locked="0"/>
    </xf>
    <xf numFmtId="0" fontId="7" fillId="0" borderId="36" xfId="0" applyFont="1" applyBorder="1" applyAlignment="1" applyProtection="1">
      <alignment horizontal="center" vertical="center" wrapText="1" readingOrder="1"/>
      <protection locked="0"/>
    </xf>
    <xf numFmtId="49" fontId="7" fillId="27" borderId="40" xfId="0" applyNumberFormat="1" applyFont="1" applyFill="1" applyBorder="1" applyAlignment="1" applyProtection="1">
      <alignment horizontal="center" vertical="center" wrapText="1" readingOrder="1"/>
      <protection locked="0"/>
    </xf>
    <xf numFmtId="0" fontId="7" fillId="27" borderId="40" xfId="0" applyFont="1" applyFill="1" applyBorder="1" applyAlignment="1" applyProtection="1">
      <alignment horizontal="center" vertical="center" wrapText="1" readingOrder="1"/>
      <protection locked="0"/>
    </xf>
    <xf numFmtId="14" fontId="7" fillId="27" borderId="40" xfId="0" applyNumberFormat="1" applyFont="1" applyFill="1" applyBorder="1" applyAlignment="1" applyProtection="1">
      <alignment horizontal="center" vertical="center" wrapText="1" readingOrder="1"/>
      <protection locked="0"/>
    </xf>
    <xf numFmtId="0" fontId="7" fillId="27" borderId="48" xfId="0" applyFont="1" applyFill="1" applyBorder="1" applyAlignment="1" applyProtection="1">
      <alignment horizontal="center" vertical="center" wrapText="1" readingOrder="1"/>
      <protection locked="0"/>
    </xf>
    <xf numFmtId="0" fontId="7" fillId="27" borderId="47" xfId="0" applyFont="1" applyFill="1" applyBorder="1" applyAlignment="1" applyProtection="1">
      <alignment horizontal="center" vertical="center" wrapText="1" readingOrder="1"/>
      <protection locked="0"/>
    </xf>
    <xf numFmtId="0" fontId="16" fillId="2" borderId="1" xfId="0" applyFont="1" applyFill="1" applyBorder="1" applyAlignment="1">
      <alignment horizontal="left" vertical="top" wrapText="1"/>
    </xf>
    <xf numFmtId="0" fontId="28" fillId="9" borderId="13" xfId="0" applyFont="1" applyFill="1" applyBorder="1" applyAlignment="1">
      <alignment horizontal="left" wrapText="1"/>
    </xf>
    <xf numFmtId="0" fontId="23" fillId="10" borderId="1"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16" xfId="0" applyFont="1" applyFill="1" applyBorder="1" applyAlignment="1">
      <alignment horizontal="center" vertical="center"/>
    </xf>
    <xf numFmtId="0" fontId="46" fillId="2" borderId="8" xfId="0" applyFont="1" applyFill="1" applyBorder="1" applyAlignment="1">
      <alignment horizontal="left" vertical="top" wrapText="1"/>
    </xf>
    <xf numFmtId="0" fontId="46" fillId="2" borderId="9" xfId="0" applyFont="1" applyFill="1" applyBorder="1" applyAlignment="1">
      <alignment horizontal="left" vertical="top" wrapText="1"/>
    </xf>
    <xf numFmtId="0" fontId="46" fillId="2" borderId="7" xfId="0" applyFont="1" applyFill="1" applyBorder="1" applyAlignment="1">
      <alignment horizontal="left" vertical="top" wrapText="1"/>
    </xf>
    <xf numFmtId="0" fontId="16" fillId="2" borderId="11" xfId="0" applyFont="1" applyFill="1" applyBorder="1" applyAlignment="1">
      <alignment horizontal="left" vertical="top" wrapText="1"/>
    </xf>
    <xf numFmtId="0" fontId="16" fillId="2" borderId="13" xfId="0" applyFont="1" applyFill="1" applyBorder="1" applyAlignment="1">
      <alignment horizontal="left" vertical="top" wrapText="1"/>
    </xf>
    <xf numFmtId="0" fontId="31" fillId="9" borderId="13" xfId="1" applyFont="1" applyFill="1" applyBorder="1" applyAlignment="1">
      <alignment horizontal="left" vertical="center" wrapText="1"/>
    </xf>
    <xf numFmtId="0" fontId="39" fillId="0" borderId="1" xfId="0" applyFont="1" applyBorder="1" applyAlignment="1">
      <alignment horizontal="left" vertical="center" wrapText="1"/>
    </xf>
    <xf numFmtId="0" fontId="24" fillId="4" borderId="0" xfId="1" applyFont="1" applyFill="1" applyAlignment="1">
      <alignment horizontal="center" wrapText="1"/>
    </xf>
    <xf numFmtId="0" fontId="16" fillId="2" borderId="8" xfId="0" applyFont="1" applyFill="1" applyBorder="1" applyAlignment="1">
      <alignment horizontal="left" vertical="top" wrapText="1"/>
    </xf>
    <xf numFmtId="0" fontId="16" fillId="2" borderId="9" xfId="0" applyFont="1" applyFill="1" applyBorder="1" applyAlignment="1">
      <alignment horizontal="left" vertical="top" wrapText="1"/>
    </xf>
    <xf numFmtId="0" fontId="16" fillId="2" borderId="7" xfId="0" applyFont="1" applyFill="1" applyBorder="1" applyAlignment="1">
      <alignment horizontal="left" vertical="top" wrapText="1"/>
    </xf>
    <xf numFmtId="0" fontId="16" fillId="2" borderId="14" xfId="0" applyFont="1" applyFill="1" applyBorder="1" applyAlignment="1">
      <alignment horizontal="left" vertical="top" wrapText="1"/>
    </xf>
    <xf numFmtId="0" fontId="16" fillId="2" borderId="0" xfId="0" applyFont="1" applyFill="1" applyAlignment="1">
      <alignment horizontal="left" vertical="top" wrapText="1"/>
    </xf>
    <xf numFmtId="0" fontId="16" fillId="2" borderId="15" xfId="0" applyFont="1" applyFill="1" applyBorder="1" applyAlignment="1">
      <alignment horizontal="left" vertical="top" wrapText="1"/>
    </xf>
    <xf numFmtId="0" fontId="39" fillId="0" borderId="11" xfId="0" applyFont="1" applyBorder="1" applyAlignment="1">
      <alignment horizontal="left" vertical="center" wrapText="1"/>
    </xf>
    <xf numFmtId="0" fontId="39" fillId="0" borderId="13" xfId="0" applyFont="1" applyBorder="1" applyAlignment="1">
      <alignment horizontal="left" vertical="center" wrapText="1"/>
    </xf>
    <xf numFmtId="0" fontId="39" fillId="0" borderId="12" xfId="0" applyFont="1" applyBorder="1" applyAlignment="1">
      <alignment horizontal="left" vertical="center" wrapText="1"/>
    </xf>
    <xf numFmtId="0" fontId="31" fillId="9" borderId="13" xfId="1" applyFont="1" applyFill="1" applyBorder="1" applyAlignment="1">
      <alignment horizontal="left" wrapText="1"/>
    </xf>
    <xf numFmtId="0" fontId="16" fillId="13" borderId="1" xfId="0" applyFont="1" applyFill="1" applyBorder="1" applyAlignment="1">
      <alignment horizontal="left" vertical="top" wrapText="1"/>
    </xf>
    <xf numFmtId="0" fontId="27" fillId="13" borderId="0" xfId="0" applyFont="1" applyFill="1" applyAlignment="1">
      <alignment horizontal="left" wrapText="1"/>
    </xf>
    <xf numFmtId="0" fontId="2" fillId="3" borderId="11" xfId="0" applyFont="1" applyFill="1" applyBorder="1" applyAlignment="1" applyProtection="1">
      <alignment horizontal="left" vertical="center" wrapText="1"/>
      <protection locked="0"/>
    </xf>
    <xf numFmtId="0" fontId="2" fillId="3" borderId="12" xfId="0" applyFont="1" applyFill="1" applyBorder="1" applyAlignment="1" applyProtection="1">
      <alignment horizontal="left" vertical="center" wrapText="1"/>
      <protection locked="0"/>
    </xf>
    <xf numFmtId="0" fontId="20" fillId="3" borderId="11" xfId="2" applyFill="1" applyBorder="1" applyAlignment="1" applyProtection="1">
      <alignment horizontal="left" vertical="center" wrapText="1"/>
      <protection locked="0"/>
    </xf>
    <xf numFmtId="0" fontId="23" fillId="9" borderId="8" xfId="0" applyFont="1" applyFill="1" applyBorder="1" applyAlignment="1">
      <alignment horizontal="left"/>
    </xf>
    <xf numFmtId="0" fontId="23" fillId="9" borderId="9" xfId="0" applyFont="1" applyFill="1" applyBorder="1" applyAlignment="1">
      <alignment horizontal="left"/>
    </xf>
    <xf numFmtId="0" fontId="23" fillId="9" borderId="7" xfId="0" applyFont="1" applyFill="1" applyBorder="1" applyAlignment="1">
      <alignment horizontal="left"/>
    </xf>
    <xf numFmtId="0" fontId="0" fillId="2" borderId="14" xfId="0" applyFill="1" applyBorder="1" applyAlignment="1">
      <alignment horizontal="left" vertical="top"/>
    </xf>
    <xf numFmtId="0" fontId="0" fillId="2" borderId="15" xfId="0" applyFill="1" applyBorder="1" applyAlignment="1">
      <alignment horizontal="left" vertical="top"/>
    </xf>
    <xf numFmtId="0" fontId="2" fillId="3" borderId="15" xfId="0" applyFont="1" applyFill="1" applyBorder="1" applyAlignment="1" applyProtection="1">
      <alignment horizontal="left" vertical="center" wrapText="1"/>
      <protection locked="0"/>
    </xf>
    <xf numFmtId="0" fontId="0" fillId="2" borderId="8" xfId="0" applyFill="1" applyBorder="1" applyAlignment="1">
      <alignment horizontal="left" vertical="top"/>
    </xf>
    <xf numFmtId="0" fontId="0" fillId="2" borderId="7" xfId="0" applyFill="1" applyBorder="1" applyAlignment="1">
      <alignment horizontal="left" vertical="top"/>
    </xf>
    <xf numFmtId="0" fontId="2" fillId="3" borderId="11" xfId="0" applyFont="1" applyFill="1" applyBorder="1" applyAlignment="1" applyProtection="1">
      <alignment horizontal="left" vertical="center"/>
      <protection locked="0"/>
    </xf>
    <xf numFmtId="0" fontId="2" fillId="3" borderId="12" xfId="0" applyFont="1" applyFill="1" applyBorder="1" applyAlignment="1" applyProtection="1">
      <alignment horizontal="left" vertical="center"/>
      <protection locked="0"/>
    </xf>
    <xf numFmtId="0" fontId="20" fillId="3" borderId="11" xfId="2" applyFill="1" applyBorder="1" applyAlignment="1" applyProtection="1">
      <alignment horizontal="left" vertical="center"/>
      <protection locked="0"/>
    </xf>
    <xf numFmtId="0" fontId="2" fillId="3" borderId="15" xfId="0" applyFont="1" applyFill="1" applyBorder="1" applyAlignment="1" applyProtection="1">
      <alignment horizontal="left" vertical="center"/>
      <protection locked="0"/>
    </xf>
    <xf numFmtId="0" fontId="25" fillId="10" borderId="8" xfId="0" applyFont="1" applyFill="1" applyBorder="1" applyAlignment="1">
      <alignment horizontal="center"/>
    </xf>
    <xf numFmtId="0" fontId="25" fillId="10" borderId="9" xfId="0" applyFont="1" applyFill="1" applyBorder="1" applyAlignment="1">
      <alignment horizontal="center"/>
    </xf>
    <xf numFmtId="0" fontId="25" fillId="10" borderId="7" xfId="0" applyFont="1" applyFill="1" applyBorder="1" applyAlignment="1">
      <alignment horizontal="center"/>
    </xf>
    <xf numFmtId="0" fontId="16" fillId="2" borderId="8" xfId="0" applyFont="1" applyFill="1" applyBorder="1" applyAlignment="1">
      <alignment horizontal="left" vertical="center" wrapText="1"/>
    </xf>
    <xf numFmtId="0" fontId="16" fillId="2" borderId="9" xfId="0" applyFont="1" applyFill="1" applyBorder="1" applyAlignment="1">
      <alignment horizontal="left" vertical="center" wrapText="1"/>
    </xf>
    <xf numFmtId="0" fontId="16" fillId="2" borderId="7" xfId="0" applyFont="1" applyFill="1" applyBorder="1" applyAlignment="1">
      <alignment horizontal="left" vertical="center" wrapText="1"/>
    </xf>
    <xf numFmtId="0" fontId="13" fillId="3" borderId="11" xfId="0" applyFont="1" applyFill="1" applyBorder="1" applyAlignment="1" applyProtection="1">
      <alignment horizontal="left" vertical="center" wrapText="1"/>
      <protection locked="0"/>
    </xf>
    <xf numFmtId="0" fontId="13" fillId="3" borderId="12" xfId="0" applyFont="1" applyFill="1" applyBorder="1" applyAlignment="1" applyProtection="1">
      <alignment horizontal="left" vertical="center" wrapText="1"/>
      <protection locked="0"/>
    </xf>
    <xf numFmtId="0" fontId="13" fillId="3" borderId="13" xfId="0" applyFont="1" applyFill="1" applyBorder="1" applyAlignment="1" applyProtection="1">
      <alignment horizontal="left" vertical="center" wrapText="1"/>
      <protection locked="0"/>
    </xf>
    <xf numFmtId="0" fontId="13" fillId="11" borderId="11" xfId="0" applyFont="1" applyFill="1" applyBorder="1" applyAlignment="1" applyProtection="1">
      <alignment horizontal="left" vertical="center" wrapText="1"/>
      <protection locked="0"/>
    </xf>
    <xf numFmtId="0" fontId="13" fillId="11" borderId="13" xfId="0" applyFont="1" applyFill="1" applyBorder="1" applyAlignment="1" applyProtection="1">
      <alignment horizontal="left" vertical="center" wrapText="1"/>
      <protection locked="0"/>
    </xf>
    <xf numFmtId="0" fontId="13" fillId="11" borderId="12" xfId="0" applyFont="1" applyFill="1" applyBorder="1" applyAlignment="1" applyProtection="1">
      <alignment horizontal="left" vertical="center" wrapText="1"/>
      <protection locked="0"/>
    </xf>
    <xf numFmtId="0" fontId="0" fillId="2" borderId="14" xfId="0" applyFill="1" applyBorder="1" applyAlignment="1">
      <alignment horizontal="left" vertical="center" wrapText="1"/>
    </xf>
    <xf numFmtId="0" fontId="0" fillId="2" borderId="0" xfId="0" applyFill="1" applyAlignment="1">
      <alignment horizontal="left" vertical="center" wrapText="1"/>
    </xf>
    <xf numFmtId="0" fontId="0" fillId="2" borderId="15" xfId="0" applyFill="1" applyBorder="1" applyAlignment="1">
      <alignment horizontal="left" vertical="center" wrapText="1"/>
    </xf>
    <xf numFmtId="0" fontId="0" fillId="2" borderId="0" xfId="0" applyFill="1" applyAlignment="1">
      <alignment horizontal="left"/>
    </xf>
    <xf numFmtId="0" fontId="23" fillId="9" borderId="2" xfId="0" applyFont="1" applyFill="1" applyBorder="1" applyAlignment="1">
      <alignment horizontal="left"/>
    </xf>
    <xf numFmtId="0" fontId="23" fillId="9" borderId="10" xfId="0" applyFont="1" applyFill="1" applyBorder="1" applyAlignment="1">
      <alignment horizontal="left"/>
    </xf>
    <xf numFmtId="0" fontId="23" fillId="9" borderId="3" xfId="0" applyFont="1" applyFill="1" applyBorder="1" applyAlignment="1">
      <alignment horizontal="left"/>
    </xf>
    <xf numFmtId="0" fontId="16" fillId="0" borderId="2" xfId="0" applyFont="1" applyBorder="1" applyAlignment="1" applyProtection="1">
      <alignment horizontal="left" vertical="center" wrapText="1"/>
      <protection locked="0"/>
    </xf>
    <xf numFmtId="0" fontId="16" fillId="0" borderId="10" xfId="0" applyFont="1" applyBorder="1" applyAlignment="1" applyProtection="1">
      <alignment horizontal="left" vertical="center" wrapText="1"/>
      <protection locked="0"/>
    </xf>
    <xf numFmtId="0" fontId="0" fillId="11" borderId="2" xfId="0" applyFill="1" applyBorder="1" applyAlignment="1">
      <alignment horizontal="left" vertical="center" wrapText="1"/>
    </xf>
    <xf numFmtId="0" fontId="0" fillId="11" borderId="3" xfId="0" applyFill="1" applyBorder="1" applyAlignment="1">
      <alignment horizontal="left" vertical="center" wrapText="1"/>
    </xf>
    <xf numFmtId="0" fontId="23" fillId="10" borderId="2" xfId="0" applyFont="1" applyFill="1" applyBorder="1" applyAlignment="1">
      <alignment horizontal="center" vertical="center" wrapText="1"/>
    </xf>
    <xf numFmtId="0" fontId="23" fillId="10" borderId="3" xfId="0" applyFont="1" applyFill="1" applyBorder="1" applyAlignment="1">
      <alignment horizontal="center" vertical="center" wrapText="1"/>
    </xf>
    <xf numFmtId="0" fontId="0" fillId="0" borderId="0" xfId="0" applyAlignment="1">
      <alignment horizontal="left" vertical="top" wrapText="1"/>
    </xf>
    <xf numFmtId="0" fontId="16" fillId="0" borderId="6" xfId="0" applyFont="1" applyBorder="1" applyAlignment="1">
      <alignment horizontal="left" vertical="center" wrapText="1"/>
    </xf>
    <xf numFmtId="0" fontId="2" fillId="2" borderId="0" xfId="0" applyFont="1" applyFill="1" applyAlignment="1">
      <alignment horizontal="left" vertical="top" wrapText="1"/>
    </xf>
    <xf numFmtId="0" fontId="28" fillId="9" borderId="14" xfId="0" applyFont="1" applyFill="1" applyBorder="1" applyAlignment="1">
      <alignment horizontal="left" vertical="center"/>
    </xf>
    <xf numFmtId="0" fontId="28" fillId="9" borderId="0" xfId="0" applyFont="1" applyFill="1" applyAlignment="1">
      <alignment horizontal="left" vertical="center"/>
    </xf>
    <xf numFmtId="0" fontId="28" fillId="9" borderId="15" xfId="0" applyFont="1" applyFill="1" applyBorder="1" applyAlignment="1">
      <alignment horizontal="left" vertical="center"/>
    </xf>
    <xf numFmtId="164" fontId="2" fillId="11" borderId="20" xfId="0" applyNumberFormat="1" applyFont="1" applyFill="1" applyBorder="1" applyAlignment="1" applyProtection="1">
      <alignment horizontal="left" vertical="center" wrapText="1"/>
      <protection locked="0"/>
    </xf>
    <xf numFmtId="164" fontId="2" fillId="11" borderId="23" xfId="0" applyNumberFormat="1" applyFont="1" applyFill="1" applyBorder="1" applyAlignment="1" applyProtection="1">
      <alignment horizontal="left" vertical="center" wrapText="1"/>
      <protection locked="0"/>
    </xf>
    <xf numFmtId="0" fontId="0" fillId="2" borderId="8" xfId="0" applyFill="1" applyBorder="1" applyAlignment="1">
      <alignment horizontal="left" vertical="top" wrapText="1"/>
    </xf>
    <xf numFmtId="0" fontId="0" fillId="2" borderId="9" xfId="0" applyFill="1" applyBorder="1" applyAlignment="1">
      <alignment horizontal="left" vertical="top" wrapText="1"/>
    </xf>
    <xf numFmtId="0" fontId="0" fillId="2" borderId="7" xfId="0" applyFill="1" applyBorder="1" applyAlignment="1">
      <alignment horizontal="left" vertical="top" wrapText="1"/>
    </xf>
    <xf numFmtId="0" fontId="0" fillId="2" borderId="16" xfId="0" applyFill="1" applyBorder="1" applyAlignment="1">
      <alignment horizontal="left" vertical="center" wrapText="1"/>
    </xf>
    <xf numFmtId="0" fontId="2" fillId="11" borderId="14" xfId="0" applyFont="1" applyFill="1" applyBorder="1" applyAlignment="1" applyProtection="1">
      <alignment horizontal="left" vertical="center" wrapText="1"/>
      <protection locked="0"/>
    </xf>
    <xf numFmtId="0" fontId="2" fillId="11" borderId="0" xfId="0" applyFont="1" applyFill="1" applyAlignment="1" applyProtection="1">
      <alignment horizontal="left" vertical="center" wrapText="1"/>
      <protection locked="0"/>
    </xf>
    <xf numFmtId="0" fontId="2" fillId="11" borderId="15" xfId="0" applyFont="1" applyFill="1" applyBorder="1" applyAlignment="1" applyProtection="1">
      <alignment horizontal="left" vertical="center" wrapText="1"/>
      <protection locked="0"/>
    </xf>
    <xf numFmtId="0" fontId="0" fillId="0" borderId="14" xfId="0" applyBorder="1" applyAlignment="1">
      <alignment horizontal="left" vertical="top" wrapText="1"/>
    </xf>
    <xf numFmtId="0" fontId="0" fillId="0" borderId="15" xfId="0" applyBorder="1" applyAlignment="1">
      <alignment horizontal="left" vertical="top" wrapText="1"/>
    </xf>
    <xf numFmtId="0" fontId="2" fillId="11" borderId="11" xfId="0" applyFont="1" applyFill="1" applyBorder="1" applyAlignment="1" applyProtection="1">
      <alignment horizontal="left" vertical="center" wrapText="1"/>
      <protection locked="0"/>
    </xf>
    <xf numFmtId="0" fontId="2" fillId="11" borderId="13" xfId="0" applyFont="1" applyFill="1" applyBorder="1" applyAlignment="1" applyProtection="1">
      <alignment horizontal="left" vertical="center" wrapText="1"/>
      <protection locked="0"/>
    </xf>
    <xf numFmtId="0" fontId="2" fillId="11" borderId="12" xfId="0" applyFont="1" applyFill="1" applyBorder="1" applyAlignment="1" applyProtection="1">
      <alignment horizontal="left" vertical="center" wrapText="1"/>
      <protection locked="0"/>
    </xf>
    <xf numFmtId="0" fontId="27" fillId="5" borderId="0" xfId="0" applyFont="1" applyFill="1" applyAlignment="1">
      <alignment horizontal="left"/>
    </xf>
    <xf numFmtId="0" fontId="28" fillId="9" borderId="8" xfId="0" applyFont="1" applyFill="1" applyBorder="1" applyAlignment="1">
      <alignment horizontal="left" vertical="center"/>
    </xf>
    <xf numFmtId="0" fontId="28" fillId="9" borderId="9" xfId="0" applyFont="1" applyFill="1" applyBorder="1" applyAlignment="1">
      <alignment horizontal="left" vertical="center"/>
    </xf>
    <xf numFmtId="0" fontId="28" fillId="9" borderId="7" xfId="0" applyFont="1" applyFill="1" applyBorder="1" applyAlignment="1">
      <alignment horizontal="left" vertical="center"/>
    </xf>
    <xf numFmtId="0" fontId="0" fillId="12" borderId="14" xfId="0" applyFill="1" applyBorder="1" applyAlignment="1">
      <alignment horizontal="left"/>
    </xf>
    <xf numFmtId="0" fontId="0" fillId="12" borderId="0" xfId="0" applyFill="1" applyAlignment="1">
      <alignment horizontal="left"/>
    </xf>
    <xf numFmtId="0" fontId="0" fillId="12" borderId="15" xfId="0" applyFill="1" applyBorder="1" applyAlignment="1">
      <alignment horizontal="left"/>
    </xf>
    <xf numFmtId="0" fontId="0" fillId="12" borderId="27" xfId="0" applyFill="1" applyBorder="1" applyAlignment="1">
      <alignment horizontal="left"/>
    </xf>
    <xf numFmtId="0" fontId="0" fillId="12" borderId="25" xfId="0" applyFill="1" applyBorder="1" applyAlignment="1">
      <alignment horizontal="left"/>
    </xf>
    <xf numFmtId="0" fontId="0" fillId="12" borderId="26" xfId="0" applyFill="1" applyBorder="1" applyAlignment="1">
      <alignment horizontal="left"/>
    </xf>
    <xf numFmtId="0" fontId="0" fillId="11" borderId="11" xfId="0" applyFill="1" applyBorder="1" applyAlignment="1" applyProtection="1">
      <alignment horizontal="left" vertical="center" wrapText="1"/>
      <protection locked="0"/>
    </xf>
    <xf numFmtId="0" fontId="0" fillId="11" borderId="13" xfId="0" applyFill="1" applyBorder="1" applyAlignment="1" applyProtection="1">
      <alignment horizontal="left" vertical="center" wrapText="1"/>
      <protection locked="0"/>
    </xf>
    <xf numFmtId="0" fontId="0" fillId="11" borderId="12" xfId="0" applyFill="1" applyBorder="1" applyAlignment="1" applyProtection="1">
      <alignment horizontal="left" vertical="center" wrapText="1"/>
      <protection locked="0"/>
    </xf>
    <xf numFmtId="0" fontId="0" fillId="11" borderId="4" xfId="0" applyFill="1" applyBorder="1" applyAlignment="1" applyProtection="1">
      <alignment horizontal="left" vertical="center" wrapText="1"/>
      <protection locked="0"/>
    </xf>
    <xf numFmtId="0" fontId="16" fillId="2" borderId="14" xfId="0" applyFont="1" applyFill="1" applyBorder="1" applyAlignment="1">
      <alignment horizontal="left" vertical="center" wrapText="1"/>
    </xf>
    <xf numFmtId="0" fontId="16" fillId="2" borderId="0" xfId="0" applyFont="1" applyFill="1" applyAlignment="1">
      <alignment horizontal="left" vertical="center" wrapText="1"/>
    </xf>
    <xf numFmtId="0" fontId="16" fillId="2" borderId="15"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2" borderId="10" xfId="0" applyFont="1" applyFill="1" applyBorder="1" applyAlignment="1">
      <alignment horizontal="left" vertical="center" wrapText="1"/>
    </xf>
    <xf numFmtId="0" fontId="0" fillId="2" borderId="8" xfId="0" applyFill="1" applyBorder="1" applyAlignment="1">
      <alignment horizontal="left" vertical="center" wrapText="1"/>
    </xf>
    <xf numFmtId="0" fontId="0" fillId="2" borderId="9" xfId="0" applyFill="1" applyBorder="1" applyAlignment="1">
      <alignment horizontal="left" vertical="center" wrapText="1"/>
    </xf>
    <xf numFmtId="0" fontId="27" fillId="11" borderId="9" xfId="0" applyFont="1" applyFill="1" applyBorder="1" applyAlignment="1" applyProtection="1">
      <alignment horizontal="left" vertical="top"/>
      <protection locked="0"/>
    </xf>
    <xf numFmtId="0" fontId="27" fillId="11" borderId="7" xfId="0" applyFont="1" applyFill="1" applyBorder="1" applyAlignment="1" applyProtection="1">
      <alignment horizontal="left" vertical="top"/>
      <protection locked="0"/>
    </xf>
    <xf numFmtId="0" fontId="0" fillId="0" borderId="2" xfId="0" applyBorder="1" applyAlignment="1">
      <alignment horizontal="left" vertical="center" wrapText="1"/>
    </xf>
    <xf numFmtId="0" fontId="0" fillId="0" borderId="3" xfId="0" applyBorder="1" applyAlignment="1">
      <alignment horizontal="left" vertical="center" wrapText="1"/>
    </xf>
    <xf numFmtId="0" fontId="2" fillId="0" borderId="18" xfId="0" applyFont="1" applyBorder="1" applyAlignment="1">
      <alignment horizontal="center" vertical="center" wrapText="1"/>
    </xf>
    <xf numFmtId="0" fontId="2" fillId="0" borderId="17" xfId="0" applyFont="1"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164" fontId="2" fillId="11" borderId="21" xfId="0" applyNumberFormat="1" applyFont="1" applyFill="1" applyBorder="1" applyAlignment="1" applyProtection="1">
      <alignment horizontal="left" vertical="center" wrapText="1"/>
      <protection locked="0"/>
    </xf>
    <xf numFmtId="0" fontId="7" fillId="5" borderId="0" xfId="0" applyFont="1" applyFill="1" applyAlignment="1">
      <alignment horizontal="left" wrapText="1"/>
    </xf>
    <xf numFmtId="0" fontId="16" fillId="2" borderId="2" xfId="0" applyFont="1" applyFill="1" applyBorder="1" applyAlignment="1">
      <alignment horizontal="left" vertical="center"/>
    </xf>
    <xf numFmtId="0" fontId="16" fillId="2" borderId="10" xfId="0" applyFont="1" applyFill="1" applyBorder="1" applyAlignment="1">
      <alignment horizontal="left" vertical="center"/>
    </xf>
    <xf numFmtId="0" fontId="33" fillId="2" borderId="11" xfId="0" applyFont="1" applyFill="1" applyBorder="1" applyAlignment="1">
      <alignment horizontal="left" vertical="center" wrapText="1"/>
    </xf>
    <xf numFmtId="0" fontId="33" fillId="2" borderId="13" xfId="0" applyFont="1" applyFill="1" applyBorder="1" applyAlignment="1">
      <alignment horizontal="left" vertical="center" wrapText="1"/>
    </xf>
    <xf numFmtId="0" fontId="33" fillId="2" borderId="12" xfId="0" applyFont="1" applyFill="1" applyBorder="1" applyAlignment="1">
      <alignment horizontal="left" vertical="center" wrapText="1"/>
    </xf>
    <xf numFmtId="0" fontId="0" fillId="2" borderId="14" xfId="0" applyFill="1" applyBorder="1" applyAlignment="1">
      <alignment horizontal="left" vertical="top" wrapText="1"/>
    </xf>
    <xf numFmtId="0" fontId="0" fillId="2" borderId="0" xfId="0" applyFill="1" applyAlignment="1">
      <alignment horizontal="left" vertical="top" wrapText="1"/>
    </xf>
    <xf numFmtId="0" fontId="0" fillId="2" borderId="15" xfId="0" applyFill="1" applyBorder="1" applyAlignment="1">
      <alignment horizontal="left" vertical="top" wrapText="1"/>
    </xf>
    <xf numFmtId="0" fontId="7" fillId="0" borderId="28" xfId="0" applyFont="1" applyBorder="1" applyAlignment="1">
      <alignment horizontal="left" vertical="center" wrapText="1"/>
    </xf>
    <xf numFmtId="0" fontId="7" fillId="0" borderId="29" xfId="0" applyFont="1" applyBorder="1" applyAlignment="1">
      <alignment horizontal="left" vertical="center" wrapText="1"/>
    </xf>
    <xf numFmtId="0" fontId="7" fillId="0" borderId="30" xfId="0" applyFont="1" applyBorder="1" applyAlignment="1">
      <alignment horizontal="left" vertical="center" wrapText="1"/>
    </xf>
    <xf numFmtId="0" fontId="0" fillId="2" borderId="8" xfId="0" applyFill="1" applyBorder="1" applyAlignment="1" applyProtection="1">
      <alignment horizontal="left" vertical="top" wrapText="1"/>
      <protection locked="0"/>
    </xf>
    <xf numFmtId="0" fontId="0" fillId="2" borderId="9"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7" fillId="11" borderId="10" xfId="0" applyFont="1" applyFill="1" applyBorder="1" applyAlignment="1" applyProtection="1">
      <alignment horizontal="left" vertical="center"/>
      <protection locked="0"/>
    </xf>
    <xf numFmtId="0" fontId="7" fillId="11" borderId="3" xfId="0" applyFont="1" applyFill="1" applyBorder="1" applyAlignment="1" applyProtection="1">
      <alignment horizontal="left" vertical="center"/>
      <protection locked="0"/>
    </xf>
    <xf numFmtId="0" fontId="27" fillId="11" borderId="9" xfId="0" applyFont="1" applyFill="1" applyBorder="1" applyAlignment="1" applyProtection="1">
      <alignment horizontal="left" vertical="center" wrapText="1"/>
      <protection locked="0"/>
    </xf>
    <xf numFmtId="0" fontId="27" fillId="11" borderId="7" xfId="0" applyFont="1" applyFill="1" applyBorder="1" applyAlignment="1" applyProtection="1">
      <alignment horizontal="left" vertical="center" wrapText="1"/>
      <protection locked="0"/>
    </xf>
    <xf numFmtId="0" fontId="27" fillId="11" borderId="10" xfId="0" applyFont="1" applyFill="1" applyBorder="1" applyAlignment="1" applyProtection="1">
      <alignment horizontal="left" vertical="top"/>
      <protection locked="0"/>
    </xf>
    <xf numFmtId="0" fontId="27" fillId="11" borderId="3" xfId="0" applyFont="1" applyFill="1" applyBorder="1" applyAlignment="1" applyProtection="1">
      <alignment horizontal="left" vertical="top"/>
      <protection locked="0"/>
    </xf>
    <xf numFmtId="0" fontId="16" fillId="2" borderId="8" xfId="0" applyFont="1" applyFill="1" applyBorder="1" applyAlignment="1" applyProtection="1">
      <alignment horizontal="left" vertical="top" wrapText="1"/>
      <protection locked="0"/>
    </xf>
    <xf numFmtId="0" fontId="16" fillId="2" borderId="9" xfId="0" applyFont="1" applyFill="1" applyBorder="1" applyAlignment="1" applyProtection="1">
      <alignment horizontal="left" vertical="top" wrapText="1"/>
      <protection locked="0"/>
    </xf>
    <xf numFmtId="0" fontId="16" fillId="2" borderId="7" xfId="0" applyFont="1" applyFill="1" applyBorder="1" applyAlignment="1" applyProtection="1">
      <alignment horizontal="left" vertical="top" wrapText="1"/>
      <protection locked="0"/>
    </xf>
    <xf numFmtId="0" fontId="33" fillId="2" borderId="14" xfId="0" applyFont="1" applyFill="1" applyBorder="1" applyAlignment="1">
      <alignment horizontal="left" vertical="center" wrapText="1"/>
    </xf>
    <xf numFmtId="0" fontId="33" fillId="2" borderId="0" xfId="0" applyFont="1" applyFill="1" applyAlignment="1">
      <alignment horizontal="left" vertical="center" wrapText="1"/>
    </xf>
    <xf numFmtId="0" fontId="33" fillId="2" borderId="15" xfId="0" applyFont="1" applyFill="1" applyBorder="1" applyAlignment="1">
      <alignment horizontal="left" vertical="center" wrapText="1"/>
    </xf>
    <xf numFmtId="0" fontId="2" fillId="0" borderId="8" xfId="0" applyFont="1" applyBorder="1" applyAlignment="1">
      <alignment horizontal="right" vertical="center" wrapText="1" indent="1"/>
    </xf>
    <xf numFmtId="0" fontId="2" fillId="0" borderId="9" xfId="0" applyFont="1" applyBorder="1" applyAlignment="1">
      <alignment horizontal="right" vertical="center" wrapText="1" indent="1"/>
    </xf>
    <xf numFmtId="0" fontId="2" fillId="0" borderId="7" xfId="0" applyFont="1" applyBorder="1" applyAlignment="1">
      <alignment horizontal="right" vertical="center" wrapText="1" indent="1"/>
    </xf>
    <xf numFmtId="0" fontId="11" fillId="15" borderId="52" xfId="0" applyFont="1" applyFill="1" applyBorder="1" applyAlignment="1">
      <alignment horizontal="center" vertical="center" wrapText="1"/>
    </xf>
    <xf numFmtId="0" fontId="11" fillId="15" borderId="53" xfId="0" applyFont="1" applyFill="1" applyBorder="1" applyAlignment="1">
      <alignment horizontal="center" vertical="center" wrapText="1"/>
    </xf>
    <xf numFmtId="0" fontId="23" fillId="23" borderId="56" xfId="0" applyFont="1" applyFill="1" applyBorder="1" applyAlignment="1" applyProtection="1">
      <alignment horizontal="center" vertical="center" wrapText="1" readingOrder="1"/>
      <protection locked="0"/>
    </xf>
    <xf numFmtId="0" fontId="23" fillId="23" borderId="55" xfId="0" applyFont="1" applyFill="1" applyBorder="1" applyAlignment="1" applyProtection="1">
      <alignment horizontal="center" vertical="center" wrapText="1" readingOrder="1"/>
      <protection locked="0"/>
    </xf>
    <xf numFmtId="0" fontId="23" fillId="9" borderId="55" xfId="4" applyFill="1" applyBorder="1">
      <alignment horizontal="center" vertical="center" wrapText="1"/>
    </xf>
    <xf numFmtId="0" fontId="23" fillId="9" borderId="57" xfId="4" applyFill="1" applyBorder="1">
      <alignment horizontal="center" vertical="center" wrapText="1"/>
    </xf>
    <xf numFmtId="0" fontId="11" fillId="22" borderId="52" xfId="0" applyFont="1" applyFill="1" applyBorder="1" applyAlignment="1">
      <alignment horizontal="center" vertical="center"/>
    </xf>
    <xf numFmtId="0" fontId="11" fillId="15" borderId="52" xfId="0" applyFont="1" applyFill="1" applyBorder="1" applyAlignment="1">
      <alignment horizontal="center" vertical="center"/>
    </xf>
    <xf numFmtId="14" fontId="23" fillId="9" borderId="55" xfId="4" applyNumberFormat="1" applyFill="1" applyBorder="1">
      <alignment horizontal="center" vertical="center" wrapText="1"/>
    </xf>
    <xf numFmtId="14" fontId="23" fillId="9" borderId="57" xfId="4" applyNumberFormat="1" applyFill="1" applyBorder="1">
      <alignment horizontal="center" vertical="center" wrapText="1"/>
    </xf>
    <xf numFmtId="49" fontId="23" fillId="9" borderId="55" xfId="4" applyNumberFormat="1" applyFill="1" applyBorder="1">
      <alignment horizontal="center" vertical="center" wrapText="1"/>
    </xf>
    <xf numFmtId="49" fontId="23" fillId="9" borderId="57" xfId="4" applyNumberFormat="1" applyFill="1" applyBorder="1">
      <alignment horizontal="center" vertical="center" wrapText="1"/>
    </xf>
    <xf numFmtId="0" fontId="13" fillId="21" borderId="55" xfId="4" applyFont="1" applyFill="1" applyBorder="1">
      <alignment horizontal="center" vertical="center" wrapText="1"/>
    </xf>
    <xf numFmtId="0" fontId="13" fillId="21" borderId="57" xfId="4" applyFont="1" applyFill="1" applyBorder="1">
      <alignment horizontal="center" vertical="center" wrapText="1"/>
    </xf>
    <xf numFmtId="0" fontId="11" fillId="10" borderId="65"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10" borderId="66" xfId="0" applyFont="1" applyFill="1" applyBorder="1" applyAlignment="1">
      <alignment horizontal="center" vertical="center" wrapText="1"/>
    </xf>
    <xf numFmtId="0" fontId="25" fillId="10" borderId="0" xfId="0" applyFont="1" applyFill="1" applyAlignment="1">
      <alignment horizontal="center"/>
    </xf>
    <xf numFmtId="0" fontId="11" fillId="10" borderId="51" xfId="0" applyFont="1" applyFill="1" applyBorder="1" applyAlignment="1">
      <alignment horizontal="center" vertical="center"/>
    </xf>
    <xf numFmtId="0" fontId="11" fillId="10" borderId="52" xfId="0" applyFont="1" applyFill="1" applyBorder="1" applyAlignment="1">
      <alignment horizontal="center" vertical="center"/>
    </xf>
    <xf numFmtId="0" fontId="23" fillId="9" borderId="54" xfId="4" applyFill="1" applyBorder="1">
      <alignment horizontal="center" vertical="center" wrapText="1"/>
    </xf>
    <xf numFmtId="0" fontId="0" fillId="12" borderId="11" xfId="0" applyFill="1" applyBorder="1" applyAlignment="1">
      <alignment horizontal="left"/>
    </xf>
    <xf numFmtId="0" fontId="0" fillId="12" borderId="13" xfId="0" applyFill="1" applyBorder="1" applyAlignment="1">
      <alignment horizontal="left"/>
    </xf>
    <xf numFmtId="0" fontId="0" fillId="12" borderId="12" xfId="0" applyFill="1" applyBorder="1" applyAlignment="1">
      <alignment horizontal="left"/>
    </xf>
    <xf numFmtId="0" fontId="16" fillId="5" borderId="0" xfId="0" applyFont="1" applyFill="1" applyAlignment="1">
      <alignment horizontal="left" vertical="top" wrapText="1"/>
    </xf>
    <xf numFmtId="14" fontId="2" fillId="3" borderId="10" xfId="0" applyNumberFormat="1" applyFont="1" applyFill="1" applyBorder="1" applyAlignment="1" applyProtection="1">
      <alignment horizontal="left" vertical="center" wrapText="1"/>
      <protection locked="0"/>
    </xf>
    <xf numFmtId="14" fontId="2" fillId="3" borderId="3" xfId="0" applyNumberFormat="1" applyFont="1" applyFill="1" applyBorder="1" applyAlignment="1" applyProtection="1">
      <alignment horizontal="left" vertical="center" wrapText="1"/>
      <protection locked="0"/>
    </xf>
    <xf numFmtId="0" fontId="7" fillId="0" borderId="8" xfId="0" applyFont="1" applyBorder="1" applyAlignment="1" applyProtection="1">
      <alignment horizontal="center" vertical="center" wrapText="1" readingOrder="1"/>
      <protection locked="0"/>
    </xf>
    <xf numFmtId="0" fontId="7" fillId="0" borderId="9" xfId="0" applyFont="1" applyBorder="1" applyAlignment="1" applyProtection="1">
      <alignment horizontal="center" vertical="center" wrapText="1" readingOrder="1"/>
      <protection locked="0"/>
    </xf>
    <xf numFmtId="0" fontId="7" fillId="0" borderId="7" xfId="0" applyFont="1" applyBorder="1" applyAlignment="1" applyProtection="1">
      <alignment horizontal="center" vertical="center" wrapText="1" readingOrder="1"/>
      <protection locked="0"/>
    </xf>
    <xf numFmtId="0" fontId="2" fillId="0" borderId="2" xfId="0" applyFont="1" applyBorder="1" applyAlignment="1">
      <alignment horizontal="left"/>
    </xf>
    <xf numFmtId="0" fontId="2" fillId="0" borderId="10" xfId="0" applyFont="1" applyBorder="1" applyAlignment="1">
      <alignment horizontal="left"/>
    </xf>
    <xf numFmtId="0" fontId="23" fillId="23" borderId="58" xfId="0" applyFont="1" applyFill="1" applyBorder="1" applyAlignment="1" applyProtection="1">
      <alignment horizontal="center" vertical="center" wrapText="1" readingOrder="1"/>
      <protection locked="0"/>
    </xf>
    <xf numFmtId="0" fontId="13" fillId="21" borderId="52" xfId="0" applyFont="1" applyFill="1" applyBorder="1" applyAlignment="1">
      <alignment horizontal="center" vertical="center" wrapText="1"/>
    </xf>
    <xf numFmtId="0" fontId="13" fillId="21" borderId="55" xfId="0" applyFont="1" applyFill="1" applyBorder="1" applyAlignment="1">
      <alignment horizontal="center" vertical="center" wrapText="1"/>
    </xf>
    <xf numFmtId="0" fontId="13" fillId="21" borderId="58" xfId="0" applyFont="1" applyFill="1" applyBorder="1" applyAlignment="1">
      <alignment horizontal="center" vertical="center" wrapText="1"/>
    </xf>
    <xf numFmtId="0" fontId="55" fillId="0" borderId="33" xfId="0" applyFont="1" applyBorder="1" applyAlignment="1" applyProtection="1">
      <alignment horizontal="center" vertical="center" wrapText="1" readingOrder="1"/>
      <protection locked="0"/>
    </xf>
    <xf numFmtId="164" fontId="0" fillId="2" borderId="0" xfId="0" applyNumberFormat="1" applyFill="1" applyAlignment="1">
      <alignment horizontal="left"/>
    </xf>
    <xf numFmtId="0" fontId="20" fillId="11" borderId="11" xfId="2" applyFill="1" applyBorder="1" applyAlignment="1" applyProtection="1">
      <alignment horizontal="left" vertical="center" wrapText="1"/>
      <protection locked="0"/>
    </xf>
    <xf numFmtId="0" fontId="20" fillId="11" borderId="13" xfId="2" applyFill="1" applyBorder="1" applyAlignment="1" applyProtection="1">
      <alignment horizontal="left" vertical="center" wrapText="1"/>
      <protection locked="0"/>
    </xf>
    <xf numFmtId="0" fontId="20" fillId="11" borderId="12" xfId="2" applyFill="1" applyBorder="1" applyAlignment="1" applyProtection="1">
      <alignment horizontal="left" vertical="center" wrapText="1"/>
      <protection locked="0"/>
    </xf>
    <xf numFmtId="0" fontId="27" fillId="2" borderId="14" xfId="0" applyFont="1" applyFill="1" applyBorder="1" applyAlignment="1">
      <alignment horizontal="left" vertical="center" wrapText="1"/>
    </xf>
    <xf numFmtId="0" fontId="27" fillId="2" borderId="0" xfId="0" applyFont="1" applyFill="1" applyAlignment="1">
      <alignment horizontal="left" vertical="center" wrapText="1"/>
    </xf>
    <xf numFmtId="0" fontId="27" fillId="2" borderId="15" xfId="0" applyFont="1" applyFill="1" applyBorder="1" applyAlignment="1">
      <alignment horizontal="left" vertical="center" wrapText="1"/>
    </xf>
    <xf numFmtId="0" fontId="25" fillId="10" borderId="6" xfId="0" applyFont="1" applyFill="1" applyBorder="1" applyAlignment="1">
      <alignment horizontal="center"/>
    </xf>
    <xf numFmtId="0" fontId="7" fillId="13" borderId="0" xfId="0" applyFont="1" applyFill="1" applyAlignment="1">
      <alignment horizontal="left"/>
    </xf>
    <xf numFmtId="0" fontId="0" fillId="2" borderId="7" xfId="0" applyFill="1" applyBorder="1" applyAlignment="1">
      <alignment horizontal="left" vertical="center" wrapText="1"/>
    </xf>
    <xf numFmtId="164" fontId="2" fillId="11" borderId="4" xfId="0" applyNumberFormat="1" applyFont="1" applyFill="1" applyBorder="1" applyAlignment="1" applyProtection="1">
      <alignment horizontal="left" wrapText="1"/>
      <protection locked="0"/>
    </xf>
    <xf numFmtId="0" fontId="0" fillId="12" borderId="8" xfId="0" applyFill="1" applyBorder="1" applyAlignment="1">
      <alignment horizontal="left"/>
    </xf>
    <xf numFmtId="0" fontId="0" fillId="12" borderId="9" xfId="0" applyFill="1" applyBorder="1" applyAlignment="1">
      <alignment horizontal="left"/>
    </xf>
    <xf numFmtId="0" fontId="0" fillId="12" borderId="7" xfId="0" applyFill="1" applyBorder="1" applyAlignment="1">
      <alignment horizontal="left"/>
    </xf>
    <xf numFmtId="0" fontId="51" fillId="24" borderId="11" xfId="0" applyFont="1" applyFill="1" applyBorder="1" applyAlignment="1">
      <alignment horizontal="left" vertical="top" wrapText="1" indent="2"/>
    </xf>
    <xf numFmtId="0" fontId="51" fillId="24" borderId="13" xfId="0" applyFont="1" applyFill="1" applyBorder="1" applyAlignment="1">
      <alignment horizontal="left" vertical="top" wrapText="1" indent="2"/>
    </xf>
    <xf numFmtId="0" fontId="51" fillId="24" borderId="12" xfId="0" applyFont="1" applyFill="1" applyBorder="1" applyAlignment="1">
      <alignment horizontal="left" vertical="top" wrapText="1" indent="2"/>
    </xf>
    <xf numFmtId="0" fontId="16" fillId="24" borderId="8" xfId="0" applyFont="1" applyFill="1" applyBorder="1" applyAlignment="1">
      <alignment horizontal="left" vertical="top" wrapText="1"/>
    </xf>
    <xf numFmtId="0" fontId="16" fillId="24" borderId="9" xfId="0" applyFont="1" applyFill="1" applyBorder="1" applyAlignment="1">
      <alignment horizontal="left" vertical="top" wrapText="1"/>
    </xf>
    <xf numFmtId="0" fontId="16" fillId="24" borderId="7" xfId="0" applyFont="1" applyFill="1" applyBorder="1" applyAlignment="1">
      <alignment horizontal="left" vertical="top" wrapText="1"/>
    </xf>
    <xf numFmtId="0" fontId="52" fillId="26" borderId="11" xfId="0" applyFont="1" applyFill="1" applyBorder="1" applyAlignment="1">
      <alignment horizontal="left" vertical="center" wrapText="1"/>
    </xf>
    <xf numFmtId="0" fontId="52" fillId="26" borderId="13" xfId="0" applyFont="1" applyFill="1" applyBorder="1" applyAlignment="1">
      <alignment horizontal="left" vertical="center" wrapText="1"/>
    </xf>
    <xf numFmtId="0" fontId="52" fillId="26" borderId="12" xfId="0" applyFont="1" applyFill="1" applyBorder="1" applyAlignment="1">
      <alignment horizontal="left" vertical="center" wrapText="1"/>
    </xf>
    <xf numFmtId="0" fontId="48" fillId="24" borderId="14" xfId="0" applyFont="1" applyFill="1" applyBorder="1" applyAlignment="1">
      <alignment horizontal="left" vertical="top" wrapText="1"/>
    </xf>
    <xf numFmtId="0" fontId="48" fillId="24" borderId="0" xfId="0" applyFont="1" applyFill="1" applyAlignment="1">
      <alignment horizontal="left" vertical="top" wrapText="1"/>
    </xf>
    <xf numFmtId="0" fontId="48" fillId="24" borderId="15" xfId="0" applyFont="1" applyFill="1" applyBorder="1" applyAlignment="1">
      <alignment horizontal="left" vertical="top" wrapText="1"/>
    </xf>
    <xf numFmtId="0" fontId="50" fillId="24" borderId="15" xfId="0" applyFont="1" applyFill="1" applyBorder="1"/>
    <xf numFmtId="0" fontId="51" fillId="26" borderId="15" xfId="0" applyFont="1" applyFill="1" applyBorder="1" applyAlignment="1">
      <alignment vertical="center"/>
    </xf>
    <xf numFmtId="0" fontId="16" fillId="24" borderId="2" xfId="0" applyFont="1" applyFill="1" applyBorder="1" applyAlignment="1">
      <alignment horizontal="left" vertical="top" wrapText="1"/>
    </xf>
    <xf numFmtId="0" fontId="16" fillId="24" borderId="10" xfId="0" applyFont="1" applyFill="1" applyBorder="1" applyAlignment="1">
      <alignment horizontal="left" vertical="top" wrapText="1"/>
    </xf>
    <xf numFmtId="0" fontId="48" fillId="24" borderId="0" xfId="0" applyFont="1" applyFill="1" applyAlignment="1">
      <alignment vertical="center"/>
    </xf>
    <xf numFmtId="0" fontId="53" fillId="24" borderId="14" xfId="0" applyFont="1" applyFill="1" applyBorder="1" applyAlignment="1">
      <alignment horizontal="left" vertical="top" wrapText="1" indent="3"/>
    </xf>
    <xf numFmtId="0" fontId="48" fillId="24" borderId="0" xfId="0" applyFont="1" applyFill="1" applyAlignment="1">
      <alignment horizontal="left" vertical="top" wrapText="1" indent="3"/>
    </xf>
    <xf numFmtId="0" fontId="48" fillId="24" borderId="14" xfId="0" applyFont="1" applyFill="1" applyBorder="1" applyAlignment="1">
      <alignment vertical="top" wrapText="1"/>
    </xf>
    <xf numFmtId="0" fontId="48" fillId="24" borderId="0" xfId="0" applyFont="1" applyFill="1" applyAlignment="1">
      <alignment vertical="top" wrapText="1"/>
    </xf>
    <xf numFmtId="0" fontId="48" fillId="24" borderId="15" xfId="0" applyFont="1" applyFill="1" applyBorder="1" applyAlignment="1">
      <alignment vertical="top" wrapText="1"/>
    </xf>
    <xf numFmtId="0" fontId="54" fillId="24" borderId="14" xfId="0" applyFont="1" applyFill="1" applyBorder="1" applyAlignment="1">
      <alignment horizontal="left" vertical="top" wrapText="1" indent="3"/>
    </xf>
    <xf numFmtId="0" fontId="54" fillId="24" borderId="0" xfId="0" applyFont="1" applyFill="1" applyAlignment="1">
      <alignment horizontal="left" vertical="top" wrapText="1" indent="3"/>
    </xf>
    <xf numFmtId="0" fontId="48" fillId="24" borderId="14" xfId="0" applyFont="1" applyFill="1" applyBorder="1" applyAlignment="1">
      <alignment horizontal="left" vertical="top" wrapText="1" indent="3"/>
    </xf>
    <xf numFmtId="0" fontId="48" fillId="24" borderId="2" xfId="0" applyFont="1" applyFill="1" applyBorder="1" applyAlignment="1">
      <alignment horizontal="left" vertical="top" wrapText="1"/>
    </xf>
    <xf numFmtId="0" fontId="48" fillId="24" borderId="10" xfId="0" applyFont="1" applyFill="1" applyBorder="1" applyAlignment="1">
      <alignment horizontal="left" vertical="top" wrapText="1"/>
    </xf>
    <xf numFmtId="0" fontId="48" fillId="24" borderId="8" xfId="0" applyFont="1" applyFill="1" applyBorder="1" applyAlignment="1">
      <alignment horizontal="left" vertical="top" wrapText="1"/>
    </xf>
    <xf numFmtId="0" fontId="48" fillId="24" borderId="9" xfId="0" applyFont="1" applyFill="1" applyBorder="1" applyAlignment="1">
      <alignment horizontal="left" vertical="top" wrapText="1"/>
    </xf>
    <xf numFmtId="0" fontId="48" fillId="24" borderId="7" xfId="0" applyFont="1" applyFill="1" applyBorder="1" applyAlignment="1">
      <alignment horizontal="left" vertical="top" wrapText="1"/>
    </xf>
    <xf numFmtId="0" fontId="49" fillId="25" borderId="8" xfId="0" applyFont="1" applyFill="1" applyBorder="1" applyAlignment="1">
      <alignment horizontal="left" vertical="center"/>
    </xf>
    <xf numFmtId="0" fontId="49" fillId="25" borderId="9" xfId="0" applyFont="1" applyFill="1" applyBorder="1" applyAlignment="1">
      <alignment horizontal="left" vertical="center"/>
    </xf>
    <xf numFmtId="0" fontId="49" fillId="25" borderId="7" xfId="0" applyFont="1" applyFill="1" applyBorder="1" applyAlignment="1">
      <alignment horizontal="left" vertical="center"/>
    </xf>
    <xf numFmtId="0" fontId="51" fillId="26" borderId="7" xfId="0" applyFont="1" applyFill="1" applyBorder="1" applyAlignment="1">
      <alignment vertical="center"/>
    </xf>
    <xf numFmtId="0" fontId="51" fillId="26" borderId="12" xfId="0" applyFont="1" applyFill="1" applyBorder="1" applyAlignment="1">
      <alignment vertical="center"/>
    </xf>
    <xf numFmtId="0" fontId="48" fillId="24" borderId="11" xfId="0" applyFont="1" applyFill="1" applyBorder="1" applyAlignment="1">
      <alignment horizontal="left" vertical="top" wrapText="1"/>
    </xf>
    <xf numFmtId="0" fontId="48" fillId="24" borderId="13" xfId="0" applyFont="1" applyFill="1" applyBorder="1" applyAlignment="1">
      <alignment horizontal="left" vertical="top" wrapText="1"/>
    </xf>
    <xf numFmtId="0" fontId="27" fillId="2" borderId="11" xfId="0" applyFont="1" applyFill="1" applyBorder="1" applyAlignment="1" applyProtection="1">
      <alignment horizontal="left" vertical="top" wrapText="1"/>
      <protection locked="0"/>
    </xf>
    <xf numFmtId="0" fontId="27" fillId="2" borderId="13" xfId="0" applyFont="1" applyFill="1" applyBorder="1" applyAlignment="1" applyProtection="1">
      <alignment horizontal="left" vertical="top" wrapText="1"/>
      <protection locked="0"/>
    </xf>
    <xf numFmtId="0" fontId="27" fillId="2" borderId="12" xfId="0" applyFont="1" applyFill="1" applyBorder="1" applyAlignment="1" applyProtection="1">
      <alignment horizontal="left" vertical="top" wrapText="1"/>
      <protection locked="0"/>
    </xf>
    <xf numFmtId="0" fontId="0" fillId="2" borderId="14" xfId="0"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9" xfId="0" applyFill="1" applyBorder="1" applyAlignment="1" applyProtection="1">
      <alignment horizontal="left" vertical="top"/>
      <protection locked="0"/>
    </xf>
    <xf numFmtId="0" fontId="2" fillId="18" borderId="11" xfId="0" applyFont="1" applyFill="1" applyBorder="1" applyAlignment="1" applyProtection="1">
      <alignment horizontal="left" vertical="center" wrapText="1"/>
      <protection locked="0"/>
    </xf>
    <xf numFmtId="0" fontId="2" fillId="18" borderId="13" xfId="0" applyFont="1" applyFill="1" applyBorder="1" applyAlignment="1" applyProtection="1">
      <alignment horizontal="left" vertical="center" wrapText="1"/>
      <protection locked="0"/>
    </xf>
    <xf numFmtId="0" fontId="2" fillId="18" borderId="12" xfId="0" applyFont="1" applyFill="1" applyBorder="1" applyAlignment="1" applyProtection="1">
      <alignment horizontal="left" vertical="center" wrapText="1"/>
      <protection locked="0"/>
    </xf>
    <xf numFmtId="0" fontId="27" fillId="2" borderId="11" xfId="0" applyFont="1" applyFill="1" applyBorder="1" applyAlignment="1" applyProtection="1">
      <alignment horizontal="left" vertical="top" wrapText="1" indent="2"/>
      <protection locked="0"/>
    </xf>
    <xf numFmtId="0" fontId="27" fillId="2" borderId="13" xfId="0" applyFont="1" applyFill="1" applyBorder="1" applyAlignment="1" applyProtection="1">
      <alignment horizontal="left" vertical="top" wrapText="1" indent="2"/>
      <protection locked="0"/>
    </xf>
    <xf numFmtId="0" fontId="27" fillId="2" borderId="12" xfId="0" applyFont="1" applyFill="1" applyBorder="1" applyAlignment="1" applyProtection="1">
      <alignment horizontal="left" vertical="top" wrapText="1" indent="2"/>
      <protection locked="0"/>
    </xf>
    <xf numFmtId="0" fontId="7" fillId="2" borderId="11" xfId="0" applyFont="1" applyFill="1" applyBorder="1" applyAlignment="1" applyProtection="1">
      <alignment horizontal="left" vertical="top" wrapText="1"/>
      <protection locked="0"/>
    </xf>
    <xf numFmtId="0" fontId="7" fillId="2" borderId="13" xfId="0" applyFont="1" applyFill="1" applyBorder="1" applyAlignment="1" applyProtection="1">
      <alignment horizontal="left" vertical="top" wrapText="1"/>
      <protection locked="0"/>
    </xf>
    <xf numFmtId="0" fontId="7" fillId="2" borderId="12" xfId="0" applyFont="1" applyFill="1" applyBorder="1" applyAlignment="1" applyProtection="1">
      <alignment horizontal="left" vertical="top" wrapText="1"/>
      <protection locked="0"/>
    </xf>
    <xf numFmtId="0" fontId="37" fillId="17" borderId="6" xfId="0" applyFont="1" applyFill="1" applyBorder="1" applyAlignment="1">
      <alignment horizontal="center"/>
    </xf>
    <xf numFmtId="0" fontId="2" fillId="18" borderId="1" xfId="0" applyFont="1" applyFill="1" applyBorder="1" applyAlignment="1" applyProtection="1">
      <alignment horizontal="left" vertical="center" wrapText="1"/>
      <protection locked="0"/>
    </xf>
    <xf numFmtId="0" fontId="2" fillId="18" borderId="16" xfId="0" applyFont="1" applyFill="1" applyBorder="1" applyAlignment="1" applyProtection="1">
      <alignment horizontal="left" vertical="center" wrapText="1"/>
      <protection locked="0"/>
    </xf>
    <xf numFmtId="0" fontId="2" fillId="18" borderId="4" xfId="0" applyFont="1" applyFill="1" applyBorder="1" applyAlignment="1" applyProtection="1">
      <alignment horizontal="left" vertical="center" wrapText="1"/>
      <protection locked="0"/>
    </xf>
    <xf numFmtId="0" fontId="28" fillId="9" borderId="1" xfId="0" applyFont="1" applyFill="1" applyBorder="1" applyAlignment="1">
      <alignment horizontal="left" vertical="center"/>
    </xf>
    <xf numFmtId="0" fontId="28" fillId="9" borderId="6" xfId="0" applyFont="1" applyFill="1" applyBorder="1" applyAlignment="1">
      <alignment horizontal="left" vertical="center"/>
    </xf>
    <xf numFmtId="0" fontId="0" fillId="2" borderId="1" xfId="0" applyFill="1" applyBorder="1" applyAlignment="1">
      <alignment horizontal="left" vertical="top"/>
    </xf>
    <xf numFmtId="0" fontId="0" fillId="2" borderId="2" xfId="0" applyFill="1" applyBorder="1" applyAlignment="1">
      <alignment horizontal="left" vertical="top"/>
    </xf>
    <xf numFmtId="0" fontId="2" fillId="0" borderId="4" xfId="0" applyFont="1" applyBorder="1" applyAlignment="1">
      <alignment horizontal="left"/>
    </xf>
    <xf numFmtId="14" fontId="2" fillId="18" borderId="4" xfId="0" applyNumberFormat="1" applyFont="1" applyFill="1" applyBorder="1" applyAlignment="1" applyProtection="1">
      <alignment horizontal="left" vertical="center" wrapText="1"/>
      <protection locked="0"/>
    </xf>
    <xf numFmtId="0" fontId="0" fillId="2" borderId="14" xfId="0" applyFill="1" applyBorder="1" applyAlignment="1" applyProtection="1">
      <alignment horizontal="left" vertical="top"/>
      <protection locked="0"/>
    </xf>
    <xf numFmtId="0" fontId="27" fillId="2" borderId="4" xfId="0" applyFont="1" applyFill="1" applyBorder="1" applyAlignment="1" applyProtection="1">
      <alignment horizontal="left" vertical="top" wrapText="1"/>
      <protection locked="0"/>
    </xf>
    <xf numFmtId="0" fontId="28" fillId="9" borderId="2" xfId="0" applyFont="1" applyFill="1" applyBorder="1" applyAlignment="1">
      <alignment horizontal="left" vertical="center"/>
    </xf>
    <xf numFmtId="0" fontId="28" fillId="9" borderId="10" xfId="0" applyFont="1" applyFill="1" applyBorder="1" applyAlignment="1">
      <alignment horizontal="left" vertical="center"/>
    </xf>
    <xf numFmtId="0" fontId="28" fillId="9" borderId="3" xfId="0" applyFont="1" applyFill="1" applyBorder="1" applyAlignment="1">
      <alignment horizontal="left" vertical="center"/>
    </xf>
    <xf numFmtId="0" fontId="16" fillId="2" borderId="14" xfId="0" applyFont="1" applyFill="1" applyBorder="1" applyAlignment="1" applyProtection="1">
      <alignment horizontal="left" vertical="top" wrapText="1"/>
      <protection locked="0"/>
    </xf>
    <xf numFmtId="0" fontId="16" fillId="2" borderId="0" xfId="0" applyFont="1" applyFill="1" applyAlignment="1" applyProtection="1">
      <alignment horizontal="left" vertical="top" wrapText="1"/>
      <protection locked="0"/>
    </xf>
    <xf numFmtId="0" fontId="16" fillId="21" borderId="50" xfId="0" applyFont="1" applyFill="1" applyBorder="1" applyAlignment="1" applyProtection="1">
      <alignment horizontal="left" vertical="center" wrapText="1" readingOrder="1"/>
      <protection locked="0"/>
    </xf>
  </cellXfs>
  <cellStyles count="5">
    <cellStyle name="Comma" xfId="3" builtinId="3"/>
    <cellStyle name="Header" xfId="4" xr:uid="{8A7E63A1-FB44-4B53-97F1-0D904394CD31}"/>
    <cellStyle name="Hyperlink" xfId="2" builtinId="8"/>
    <cellStyle name="Normal" xfId="0" builtinId="0"/>
    <cellStyle name="Title" xfId="1" builtinId="15"/>
  </cellStyles>
  <dxfs count="0"/>
  <tableStyles count="1" defaultTableStyle="TableStyleMedium2" defaultPivotStyle="PivotStyleLight16">
    <tableStyle name="Invisible" pivot="0" table="0" count="0" xr9:uid="{6C9A43B1-0539-43F9-B356-7FD67CFE5499}"/>
  </tableStyles>
  <colors>
    <mruColors>
      <color rgb="FF97D4E4"/>
      <color rgb="FFD9E8F6"/>
      <color rgb="FFEDEDED"/>
      <color rgb="FFF8F8F8"/>
      <color rgb="FFF8BFF9"/>
      <color rgb="FFF8BAF9"/>
      <color rgb="FFFFB3B3"/>
      <color rgb="FFFCD48C"/>
      <color rgb="FFFFCC66"/>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emf"/><Relationship Id="rId3" Type="http://schemas.openxmlformats.org/officeDocument/2006/relationships/image" Target="../media/image4.emf"/><Relationship Id="rId7" Type="http://schemas.openxmlformats.org/officeDocument/2006/relationships/image" Target="../media/image8.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7.emf"/><Relationship Id="rId5" Type="http://schemas.openxmlformats.org/officeDocument/2006/relationships/image" Target="../media/image6.emf"/><Relationship Id="rId4" Type="http://schemas.openxmlformats.org/officeDocument/2006/relationships/image" Target="../media/image5.emf"/></Relationships>
</file>

<file path=xl/drawings/_rels/drawing3.xml.rels><?xml version="1.0" encoding="UTF-8" standalone="yes"?>
<Relationships xmlns="http://schemas.openxmlformats.org/package/2006/relationships"><Relationship Id="rId3" Type="http://schemas.openxmlformats.org/officeDocument/2006/relationships/image" Target="../media/image12.emf"/><Relationship Id="rId2" Type="http://schemas.openxmlformats.org/officeDocument/2006/relationships/image" Target="../media/image11.emf"/><Relationship Id="rId1" Type="http://schemas.openxmlformats.org/officeDocument/2006/relationships/image" Target="../media/image10.emf"/></Relationships>
</file>

<file path=xl/drawings/_rels/drawing4.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66040</xdr:rowOff>
    </xdr:from>
    <xdr:to>
      <xdr:col>1</xdr:col>
      <xdr:colOff>1028700</xdr:colOff>
      <xdr:row>4</xdr:row>
      <xdr:rowOff>116770</xdr:rowOff>
    </xdr:to>
    <xdr:pic>
      <xdr:nvPicPr>
        <xdr:cNvPr id="3" name="Picture 2" descr="U.S. EPA logo&#10;">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1350" y="256540"/>
          <a:ext cx="1028700" cy="584835"/>
        </a:xfrm>
        <a:prstGeom prst="rect">
          <a:avLst/>
        </a:prstGeom>
      </xdr:spPr>
    </xdr:pic>
    <xdr:clientData/>
  </xdr:twoCellAnchor>
  <xdr:twoCellAnchor>
    <xdr:from>
      <xdr:col>1</xdr:col>
      <xdr:colOff>80513</xdr:colOff>
      <xdr:row>8</xdr:row>
      <xdr:rowOff>393618</xdr:rowOff>
    </xdr:from>
    <xdr:to>
      <xdr:col>1</xdr:col>
      <xdr:colOff>282559</xdr:colOff>
      <xdr:row>8</xdr:row>
      <xdr:rowOff>543707</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512313" y="3155868"/>
          <a:ext cx="202046" cy="150089"/>
        </a:xfrm>
        <a:prstGeom prst="rect">
          <a:avLst/>
        </a:prstGeom>
        <a:solidFill>
          <a:srgbClr val="005EA2"/>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82163</xdr:colOff>
      <xdr:row>8</xdr:row>
      <xdr:rowOff>196521</xdr:rowOff>
    </xdr:from>
    <xdr:to>
      <xdr:col>1</xdr:col>
      <xdr:colOff>284209</xdr:colOff>
      <xdr:row>8</xdr:row>
      <xdr:rowOff>346610</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513963" y="2958771"/>
          <a:ext cx="202046" cy="150089"/>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77627</xdr:colOff>
      <xdr:row>8</xdr:row>
      <xdr:rowOff>603828</xdr:rowOff>
    </xdr:from>
    <xdr:to>
      <xdr:col>1</xdr:col>
      <xdr:colOff>279673</xdr:colOff>
      <xdr:row>8</xdr:row>
      <xdr:rowOff>753917</xdr:rowOff>
    </xdr:to>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509427" y="3366078"/>
          <a:ext cx="202046" cy="150089"/>
        </a:xfrm>
        <a:prstGeom prst="rect">
          <a:avLst/>
        </a:prstGeom>
        <a:solidFill>
          <a:srgbClr val="86B98E"/>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29945</xdr:colOff>
      <xdr:row>8</xdr:row>
      <xdr:rowOff>385071</xdr:rowOff>
    </xdr:from>
    <xdr:to>
      <xdr:col>3</xdr:col>
      <xdr:colOff>225135</xdr:colOff>
      <xdr:row>8</xdr:row>
      <xdr:rowOff>520834</xdr:rowOff>
    </xdr:to>
    <xdr:sp macro="" textlink="">
      <xdr:nvSpPr>
        <xdr:cNvPr id="22" name="TextBox 12">
          <a:extLst>
            <a:ext uri="{FF2B5EF4-FFF2-40B4-BE49-F238E27FC236}">
              <a16:creationId xmlns:a16="http://schemas.microsoft.com/office/drawing/2014/main" id="{00000000-0008-0000-0000-000016000000}"/>
            </a:ext>
          </a:extLst>
        </xdr:cNvPr>
        <xdr:cNvSpPr txBox="1"/>
      </xdr:nvSpPr>
      <xdr:spPr>
        <a:xfrm>
          <a:off x="3784383" y="3147321"/>
          <a:ext cx="195190" cy="135763"/>
        </a:xfrm>
        <a:prstGeom prst="rect">
          <a:avLst/>
        </a:prstGeom>
        <a:solidFill>
          <a:srgbClr val="DDEBF7"/>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31595</xdr:colOff>
      <xdr:row>8</xdr:row>
      <xdr:rowOff>187974</xdr:rowOff>
    </xdr:from>
    <xdr:to>
      <xdr:col>3</xdr:col>
      <xdr:colOff>222402</xdr:colOff>
      <xdr:row>8</xdr:row>
      <xdr:rowOff>328961</xdr:rowOff>
    </xdr:to>
    <xdr:sp macro="" textlink="">
      <xdr:nvSpPr>
        <xdr:cNvPr id="21" name="TextBox 13">
          <a:extLst>
            <a:ext uri="{FF2B5EF4-FFF2-40B4-BE49-F238E27FC236}">
              <a16:creationId xmlns:a16="http://schemas.microsoft.com/office/drawing/2014/main" id="{00000000-0008-0000-0000-000015000000}"/>
            </a:ext>
          </a:extLst>
        </xdr:cNvPr>
        <xdr:cNvSpPr txBox="1"/>
      </xdr:nvSpPr>
      <xdr:spPr>
        <a:xfrm>
          <a:off x="3786033" y="2950224"/>
          <a:ext cx="190807" cy="140987"/>
        </a:xfrm>
        <a:prstGeom prst="rect">
          <a:avLst/>
        </a:prstGeom>
        <a:solidFill>
          <a:srgbClr val="DFE1E2"/>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27059</xdr:colOff>
      <xdr:row>8</xdr:row>
      <xdr:rowOff>582581</xdr:rowOff>
    </xdr:from>
    <xdr:to>
      <xdr:col>3</xdr:col>
      <xdr:colOff>222249</xdr:colOff>
      <xdr:row>8</xdr:row>
      <xdr:rowOff>718344</xdr:rowOff>
    </xdr:to>
    <xdr:sp macro="" textlink="">
      <xdr:nvSpPr>
        <xdr:cNvPr id="25" name="TextBox 14">
          <a:extLst>
            <a:ext uri="{FF2B5EF4-FFF2-40B4-BE49-F238E27FC236}">
              <a16:creationId xmlns:a16="http://schemas.microsoft.com/office/drawing/2014/main" id="{00000000-0008-0000-0000-000019000000}"/>
            </a:ext>
          </a:extLst>
        </xdr:cNvPr>
        <xdr:cNvSpPr txBox="1"/>
      </xdr:nvSpPr>
      <xdr:spPr>
        <a:xfrm>
          <a:off x="3781497" y="3344831"/>
          <a:ext cx="195190" cy="135763"/>
        </a:xfrm>
        <a:prstGeom prst="rect">
          <a:avLst/>
        </a:prstGeom>
        <a:solidFill>
          <a:srgbClr val="97D4EA"/>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33275</xdr:colOff>
      <xdr:row>8</xdr:row>
      <xdr:rowOff>766580</xdr:rowOff>
    </xdr:from>
    <xdr:to>
      <xdr:col>3</xdr:col>
      <xdr:colOff>228465</xdr:colOff>
      <xdr:row>8</xdr:row>
      <xdr:rowOff>902343</xdr:rowOff>
    </xdr:to>
    <xdr:sp macro="" textlink="">
      <xdr:nvSpPr>
        <xdr:cNvPr id="24" name="TextBox 15">
          <a:extLst>
            <a:ext uri="{FF2B5EF4-FFF2-40B4-BE49-F238E27FC236}">
              <a16:creationId xmlns:a16="http://schemas.microsoft.com/office/drawing/2014/main" id="{00000000-0008-0000-0000-000018000000}"/>
            </a:ext>
          </a:extLst>
        </xdr:cNvPr>
        <xdr:cNvSpPr txBox="1"/>
      </xdr:nvSpPr>
      <xdr:spPr>
        <a:xfrm>
          <a:off x="3787713" y="3528830"/>
          <a:ext cx="195190" cy="135763"/>
        </a:xfrm>
        <a:prstGeom prst="rect">
          <a:avLst/>
        </a:prstGeom>
        <a:solidFill>
          <a:srgbClr val="DBEBDE"/>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10</xdr:col>
      <xdr:colOff>463550</xdr:colOff>
      <xdr:row>33</xdr:row>
      <xdr:rowOff>25400</xdr:rowOff>
    </xdr:to>
    <xdr:pic>
      <xdr:nvPicPr>
        <xdr:cNvPr id="23" name="Picture 22">
          <a:extLst>
            <a:ext uri="{FF2B5EF4-FFF2-40B4-BE49-F238E27FC236}">
              <a16:creationId xmlns:a16="http://schemas.microsoft.com/office/drawing/2014/main" id="{00000000-0008-0000-0200-00001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44800" y="184150"/>
          <a:ext cx="5949950" cy="591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366888</xdr:colOff>
      <xdr:row>33</xdr:row>
      <xdr:rowOff>176389</xdr:rowOff>
    </xdr:from>
    <xdr:to>
      <xdr:col>10</xdr:col>
      <xdr:colOff>371827</xdr:colOff>
      <xdr:row>62</xdr:row>
      <xdr:rowOff>18344</xdr:rowOff>
    </xdr:to>
    <xdr:pic>
      <xdr:nvPicPr>
        <xdr:cNvPr id="24" name="Picture 23">
          <a:extLst>
            <a:ext uri="{FF2B5EF4-FFF2-40B4-BE49-F238E27FC236}">
              <a16:creationId xmlns:a16="http://schemas.microsoft.com/office/drawing/2014/main" id="{00000000-0008-0000-0200-00001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96444" y="6230056"/>
          <a:ext cx="5924550" cy="51618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345721</xdr:colOff>
      <xdr:row>60</xdr:row>
      <xdr:rowOff>169334</xdr:rowOff>
    </xdr:from>
    <xdr:to>
      <xdr:col>10</xdr:col>
      <xdr:colOff>350660</xdr:colOff>
      <xdr:row>97</xdr:row>
      <xdr:rowOff>11290</xdr:rowOff>
    </xdr:to>
    <xdr:pic>
      <xdr:nvPicPr>
        <xdr:cNvPr id="25" name="Picture 24">
          <a:extLst>
            <a:ext uri="{FF2B5EF4-FFF2-40B4-BE49-F238E27FC236}">
              <a16:creationId xmlns:a16="http://schemas.microsoft.com/office/drawing/2014/main" id="{00000000-0008-0000-0200-00001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575277" y="11176001"/>
          <a:ext cx="5924550" cy="6629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366889</xdr:colOff>
      <xdr:row>95</xdr:row>
      <xdr:rowOff>119945</xdr:rowOff>
    </xdr:from>
    <xdr:to>
      <xdr:col>10</xdr:col>
      <xdr:colOff>373239</xdr:colOff>
      <xdr:row>125</xdr:row>
      <xdr:rowOff>107950</xdr:rowOff>
    </xdr:to>
    <xdr:pic>
      <xdr:nvPicPr>
        <xdr:cNvPr id="26" name="Picture 25">
          <a:extLst>
            <a:ext uri="{FF2B5EF4-FFF2-40B4-BE49-F238E27FC236}">
              <a16:creationId xmlns:a16="http://schemas.microsoft.com/office/drawing/2014/main" id="{00000000-0008-0000-0200-00001A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66889" y="17547167"/>
          <a:ext cx="5925961" cy="54913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124</xdr:row>
      <xdr:rowOff>95250</xdr:rowOff>
    </xdr:from>
    <xdr:to>
      <xdr:col>10</xdr:col>
      <xdr:colOff>285670</xdr:colOff>
      <xdr:row>161</xdr:row>
      <xdr:rowOff>133350</xdr:rowOff>
    </xdr:to>
    <xdr:pic>
      <xdr:nvPicPr>
        <xdr:cNvPr id="27" name="Picture 26">
          <a:extLst>
            <a:ext uri="{FF2B5EF4-FFF2-40B4-BE49-F238E27FC236}">
              <a16:creationId xmlns:a16="http://schemas.microsoft.com/office/drawing/2014/main" id="{00000000-0008-0000-0200-00001B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17500" y="22929850"/>
          <a:ext cx="5772070" cy="685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444501</xdr:colOff>
      <xdr:row>160</xdr:row>
      <xdr:rowOff>95250</xdr:rowOff>
    </xdr:from>
    <xdr:to>
      <xdr:col>10</xdr:col>
      <xdr:colOff>293836</xdr:colOff>
      <xdr:row>201</xdr:row>
      <xdr:rowOff>6350</xdr:rowOff>
    </xdr:to>
    <xdr:pic>
      <xdr:nvPicPr>
        <xdr:cNvPr id="28" name="Picture 27">
          <a:extLst>
            <a:ext uri="{FF2B5EF4-FFF2-40B4-BE49-F238E27FC236}">
              <a16:creationId xmlns:a16="http://schemas.microsoft.com/office/drawing/2014/main" id="{00000000-0008-0000-0200-00001C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44501" y="29559250"/>
          <a:ext cx="5792935" cy="7461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450850</xdr:colOff>
      <xdr:row>199</xdr:row>
      <xdr:rowOff>88900</xdr:rowOff>
    </xdr:from>
    <xdr:to>
      <xdr:col>10</xdr:col>
      <xdr:colOff>273155</xdr:colOff>
      <xdr:row>231</xdr:row>
      <xdr:rowOff>139700</xdr:rowOff>
    </xdr:to>
    <xdr:pic>
      <xdr:nvPicPr>
        <xdr:cNvPr id="29" name="Picture 28">
          <a:extLst>
            <a:ext uri="{FF2B5EF4-FFF2-40B4-BE49-F238E27FC236}">
              <a16:creationId xmlns:a16="http://schemas.microsoft.com/office/drawing/2014/main" id="{00000000-0008-0000-0200-00001D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50850" y="36734750"/>
          <a:ext cx="5765905" cy="5943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230</xdr:row>
      <xdr:rowOff>152386</xdr:rowOff>
    </xdr:from>
    <xdr:to>
      <xdr:col>10</xdr:col>
      <xdr:colOff>260350</xdr:colOff>
      <xdr:row>249</xdr:row>
      <xdr:rowOff>165099</xdr:rowOff>
    </xdr:to>
    <xdr:pic>
      <xdr:nvPicPr>
        <xdr:cNvPr id="30" name="Picture 29">
          <a:extLst>
            <a:ext uri="{FF2B5EF4-FFF2-40B4-BE49-F238E27FC236}">
              <a16:creationId xmlns:a16="http://schemas.microsoft.com/office/drawing/2014/main" id="{00000000-0008-0000-0200-00001E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57200" y="42506886"/>
          <a:ext cx="5746750" cy="35115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10</xdr:col>
      <xdr:colOff>527050</xdr:colOff>
      <xdr:row>42</xdr:row>
      <xdr:rowOff>127000</xdr:rowOff>
    </xdr:to>
    <xdr:pic>
      <xdr:nvPicPr>
        <xdr:cNvPr id="5" name="Picture 4">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184150"/>
          <a:ext cx="6045200" cy="7677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41</xdr:row>
      <xdr:rowOff>63500</xdr:rowOff>
    </xdr:from>
    <xdr:to>
      <xdr:col>10</xdr:col>
      <xdr:colOff>527050</xdr:colOff>
      <xdr:row>73</xdr:row>
      <xdr:rowOff>146050</xdr:rowOff>
    </xdr:to>
    <xdr:pic>
      <xdr:nvPicPr>
        <xdr:cNvPr id="6" name="Picture 5">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7650" y="7613650"/>
          <a:ext cx="6045200" cy="597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228600</xdr:colOff>
      <xdr:row>72</xdr:row>
      <xdr:rowOff>50800</xdr:rowOff>
    </xdr:from>
    <xdr:to>
      <xdr:col>10</xdr:col>
      <xdr:colOff>508000</xdr:colOff>
      <xdr:row>105</xdr:row>
      <xdr:rowOff>146050</xdr:rowOff>
    </xdr:to>
    <xdr:pic>
      <xdr:nvPicPr>
        <xdr:cNvPr id="7" name="Picture 6">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8600" y="13309600"/>
          <a:ext cx="6045200" cy="6172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1368137</xdr:colOff>
      <xdr:row>9</xdr:row>
      <xdr:rowOff>80818</xdr:rowOff>
    </xdr:from>
    <xdr:to>
      <xdr:col>3</xdr:col>
      <xdr:colOff>1691409</xdr:colOff>
      <xdr:row>11</xdr:row>
      <xdr:rowOff>860482</xdr:rowOff>
    </xdr:to>
    <xdr:pic>
      <xdr:nvPicPr>
        <xdr:cNvPr id="4" name="Picture 3">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1092" y="3163454"/>
          <a:ext cx="5738090" cy="269621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1104900</xdr:colOff>
          <xdr:row>9</xdr:row>
          <xdr:rowOff>101600</xdr:rowOff>
        </xdr:from>
        <xdr:to>
          <xdr:col>4</xdr:col>
          <xdr:colOff>1320800</xdr:colOff>
          <xdr:row>9</xdr:row>
          <xdr:rowOff>292100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5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9</xdr:row>
          <xdr:rowOff>101600</xdr:rowOff>
        </xdr:from>
        <xdr:to>
          <xdr:col>4</xdr:col>
          <xdr:colOff>482600</xdr:colOff>
          <xdr:row>9</xdr:row>
          <xdr:rowOff>292100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5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88900</xdr:colOff>
          <xdr:row>36</xdr:row>
          <xdr:rowOff>0</xdr:rowOff>
        </xdr:from>
        <xdr:to>
          <xdr:col>1</xdr:col>
          <xdr:colOff>304800</xdr:colOff>
          <xdr:row>37</xdr:row>
          <xdr:rowOff>12700</xdr:rowOff>
        </xdr:to>
        <xdr:sp macro="" textlink="">
          <xdr:nvSpPr>
            <xdr:cNvPr id="31769" name="Check Box 25" hidden="1">
              <a:extLst>
                <a:ext uri="{63B3BB69-23CF-44E3-9099-C40C66FF867C}">
                  <a14:compatExt spid="_x0000_s31769"/>
                </a:ext>
                <a:ext uri="{FF2B5EF4-FFF2-40B4-BE49-F238E27FC236}">
                  <a16:creationId xmlns:a16="http://schemas.microsoft.com/office/drawing/2014/main" id="{00000000-0008-0000-0600-00001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37</xdr:row>
          <xdr:rowOff>0</xdr:rowOff>
        </xdr:from>
        <xdr:to>
          <xdr:col>1</xdr:col>
          <xdr:colOff>304800</xdr:colOff>
          <xdr:row>38</xdr:row>
          <xdr:rowOff>12700</xdr:rowOff>
        </xdr:to>
        <xdr:sp macro="" textlink="">
          <xdr:nvSpPr>
            <xdr:cNvPr id="31771" name="Check Box 27" hidden="1">
              <a:extLst>
                <a:ext uri="{63B3BB69-23CF-44E3-9099-C40C66FF867C}">
                  <a14:compatExt spid="_x0000_s31771"/>
                </a:ext>
                <a:ext uri="{FF2B5EF4-FFF2-40B4-BE49-F238E27FC236}">
                  <a16:creationId xmlns:a16="http://schemas.microsoft.com/office/drawing/2014/main" id="{00000000-0008-0000-0600-00001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38</xdr:row>
          <xdr:rowOff>0</xdr:rowOff>
        </xdr:from>
        <xdr:to>
          <xdr:col>1</xdr:col>
          <xdr:colOff>304800</xdr:colOff>
          <xdr:row>39</xdr:row>
          <xdr:rowOff>12700</xdr:rowOff>
        </xdr:to>
        <xdr:sp macro="" textlink="">
          <xdr:nvSpPr>
            <xdr:cNvPr id="31772" name="Check Box 28" hidden="1">
              <a:extLst>
                <a:ext uri="{63B3BB69-23CF-44E3-9099-C40C66FF867C}">
                  <a14:compatExt spid="_x0000_s31772"/>
                </a:ext>
                <a:ext uri="{FF2B5EF4-FFF2-40B4-BE49-F238E27FC236}">
                  <a16:creationId xmlns:a16="http://schemas.microsoft.com/office/drawing/2014/main" id="{00000000-0008-0000-0600-00001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39</xdr:row>
          <xdr:rowOff>0</xdr:rowOff>
        </xdr:from>
        <xdr:to>
          <xdr:col>1</xdr:col>
          <xdr:colOff>304800</xdr:colOff>
          <xdr:row>40</xdr:row>
          <xdr:rowOff>12700</xdr:rowOff>
        </xdr:to>
        <xdr:sp macro="" textlink="">
          <xdr:nvSpPr>
            <xdr:cNvPr id="31773" name="Check Box 29" hidden="1">
              <a:extLst>
                <a:ext uri="{63B3BB69-23CF-44E3-9099-C40C66FF867C}">
                  <a14:compatExt spid="_x0000_s31773"/>
                </a:ext>
                <a:ext uri="{FF2B5EF4-FFF2-40B4-BE49-F238E27FC236}">
                  <a16:creationId xmlns:a16="http://schemas.microsoft.com/office/drawing/2014/main" id="{00000000-0008-0000-0600-00001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33</xdr:row>
          <xdr:rowOff>0</xdr:rowOff>
        </xdr:from>
        <xdr:to>
          <xdr:col>2</xdr:col>
          <xdr:colOff>304800</xdr:colOff>
          <xdr:row>34</xdr:row>
          <xdr:rowOff>12700</xdr:rowOff>
        </xdr:to>
        <xdr:sp macro="" textlink="">
          <xdr:nvSpPr>
            <xdr:cNvPr id="31774" name="Check Box 30" hidden="1">
              <a:extLst>
                <a:ext uri="{63B3BB69-23CF-44E3-9099-C40C66FF867C}">
                  <a14:compatExt spid="_x0000_s31774"/>
                </a:ext>
                <a:ext uri="{FF2B5EF4-FFF2-40B4-BE49-F238E27FC236}">
                  <a16:creationId xmlns:a16="http://schemas.microsoft.com/office/drawing/2014/main" id="{00000000-0008-0000-0600-00001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34</xdr:row>
          <xdr:rowOff>0</xdr:rowOff>
        </xdr:from>
        <xdr:to>
          <xdr:col>2</xdr:col>
          <xdr:colOff>304800</xdr:colOff>
          <xdr:row>35</xdr:row>
          <xdr:rowOff>12700</xdr:rowOff>
        </xdr:to>
        <xdr:sp macro="" textlink="">
          <xdr:nvSpPr>
            <xdr:cNvPr id="31775" name="Check Box 31" hidden="1">
              <a:extLst>
                <a:ext uri="{63B3BB69-23CF-44E3-9099-C40C66FF867C}">
                  <a14:compatExt spid="_x0000_s31775"/>
                </a:ext>
                <a:ext uri="{FF2B5EF4-FFF2-40B4-BE49-F238E27FC236}">
                  <a16:creationId xmlns:a16="http://schemas.microsoft.com/office/drawing/2014/main" id="{00000000-0008-0000-0600-00001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35</xdr:row>
          <xdr:rowOff>0</xdr:rowOff>
        </xdr:from>
        <xdr:to>
          <xdr:col>2</xdr:col>
          <xdr:colOff>304800</xdr:colOff>
          <xdr:row>36</xdr:row>
          <xdr:rowOff>12700</xdr:rowOff>
        </xdr:to>
        <xdr:sp macro="" textlink="">
          <xdr:nvSpPr>
            <xdr:cNvPr id="31777" name="Check Box 33" hidden="1">
              <a:extLst>
                <a:ext uri="{63B3BB69-23CF-44E3-9099-C40C66FF867C}">
                  <a14:compatExt spid="_x0000_s31777"/>
                </a:ext>
                <a:ext uri="{FF2B5EF4-FFF2-40B4-BE49-F238E27FC236}">
                  <a16:creationId xmlns:a16="http://schemas.microsoft.com/office/drawing/2014/main" id="{00000000-0008-0000-0600-00002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36</xdr:row>
          <xdr:rowOff>0</xdr:rowOff>
        </xdr:from>
        <xdr:to>
          <xdr:col>2</xdr:col>
          <xdr:colOff>304800</xdr:colOff>
          <xdr:row>37</xdr:row>
          <xdr:rowOff>12700</xdr:rowOff>
        </xdr:to>
        <xdr:sp macro="" textlink="">
          <xdr:nvSpPr>
            <xdr:cNvPr id="31778" name="Check Box 34" hidden="1">
              <a:extLst>
                <a:ext uri="{63B3BB69-23CF-44E3-9099-C40C66FF867C}">
                  <a14:compatExt spid="_x0000_s31778"/>
                </a:ext>
                <a:ext uri="{FF2B5EF4-FFF2-40B4-BE49-F238E27FC236}">
                  <a16:creationId xmlns:a16="http://schemas.microsoft.com/office/drawing/2014/main" id="{00000000-0008-0000-0600-00002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37</xdr:row>
          <xdr:rowOff>0</xdr:rowOff>
        </xdr:from>
        <xdr:to>
          <xdr:col>2</xdr:col>
          <xdr:colOff>304800</xdr:colOff>
          <xdr:row>38</xdr:row>
          <xdr:rowOff>12700</xdr:rowOff>
        </xdr:to>
        <xdr:sp macro="" textlink="">
          <xdr:nvSpPr>
            <xdr:cNvPr id="31779" name="Check Box 35" hidden="1">
              <a:extLst>
                <a:ext uri="{63B3BB69-23CF-44E3-9099-C40C66FF867C}">
                  <a14:compatExt spid="_x0000_s31779"/>
                </a:ext>
                <a:ext uri="{FF2B5EF4-FFF2-40B4-BE49-F238E27FC236}">
                  <a16:creationId xmlns:a16="http://schemas.microsoft.com/office/drawing/2014/main" id="{00000000-0008-0000-0600-00002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33</xdr:row>
          <xdr:rowOff>0</xdr:rowOff>
        </xdr:from>
        <xdr:to>
          <xdr:col>1</xdr:col>
          <xdr:colOff>304800</xdr:colOff>
          <xdr:row>34</xdr:row>
          <xdr:rowOff>12700</xdr:rowOff>
        </xdr:to>
        <xdr:sp macro="" textlink="">
          <xdr:nvSpPr>
            <xdr:cNvPr id="31782" name="Check Box 38" hidden="1">
              <a:extLst>
                <a:ext uri="{63B3BB69-23CF-44E3-9099-C40C66FF867C}">
                  <a14:compatExt spid="_x0000_s31782"/>
                </a:ext>
                <a:ext uri="{FF2B5EF4-FFF2-40B4-BE49-F238E27FC236}">
                  <a16:creationId xmlns:a16="http://schemas.microsoft.com/office/drawing/2014/main" id="{00000000-0008-0000-0600-00002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34</xdr:row>
          <xdr:rowOff>0</xdr:rowOff>
        </xdr:from>
        <xdr:to>
          <xdr:col>1</xdr:col>
          <xdr:colOff>304800</xdr:colOff>
          <xdr:row>35</xdr:row>
          <xdr:rowOff>12700</xdr:rowOff>
        </xdr:to>
        <xdr:sp macro="" textlink="">
          <xdr:nvSpPr>
            <xdr:cNvPr id="31783" name="Check Box 39" hidden="1">
              <a:extLst>
                <a:ext uri="{63B3BB69-23CF-44E3-9099-C40C66FF867C}">
                  <a14:compatExt spid="_x0000_s31783"/>
                </a:ext>
                <a:ext uri="{FF2B5EF4-FFF2-40B4-BE49-F238E27FC236}">
                  <a16:creationId xmlns:a16="http://schemas.microsoft.com/office/drawing/2014/main" id="{00000000-0008-0000-0600-00002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35</xdr:row>
          <xdr:rowOff>0</xdr:rowOff>
        </xdr:from>
        <xdr:to>
          <xdr:col>1</xdr:col>
          <xdr:colOff>304800</xdr:colOff>
          <xdr:row>36</xdr:row>
          <xdr:rowOff>12700</xdr:rowOff>
        </xdr:to>
        <xdr:sp macro="" textlink="">
          <xdr:nvSpPr>
            <xdr:cNvPr id="31784" name="Check Box 40" hidden="1">
              <a:extLst>
                <a:ext uri="{63B3BB69-23CF-44E3-9099-C40C66FF867C}">
                  <a14:compatExt spid="_x0000_s31784"/>
                </a:ext>
                <a:ext uri="{FF2B5EF4-FFF2-40B4-BE49-F238E27FC236}">
                  <a16:creationId xmlns:a16="http://schemas.microsoft.com/office/drawing/2014/main" id="{00000000-0008-0000-0600-00002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20</xdr:row>
          <xdr:rowOff>0</xdr:rowOff>
        </xdr:from>
        <xdr:to>
          <xdr:col>1</xdr:col>
          <xdr:colOff>304800</xdr:colOff>
          <xdr:row>21</xdr:row>
          <xdr:rowOff>12700</xdr:rowOff>
        </xdr:to>
        <xdr:sp macro="" textlink="">
          <xdr:nvSpPr>
            <xdr:cNvPr id="31786" name="Check Box 42" hidden="1">
              <a:extLst>
                <a:ext uri="{63B3BB69-23CF-44E3-9099-C40C66FF867C}">
                  <a14:compatExt spid="_x0000_s31786"/>
                </a:ext>
                <a:ext uri="{FF2B5EF4-FFF2-40B4-BE49-F238E27FC236}">
                  <a16:creationId xmlns:a16="http://schemas.microsoft.com/office/drawing/2014/main" id="{00000000-0008-0000-0600-00002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21</xdr:row>
          <xdr:rowOff>0</xdr:rowOff>
        </xdr:from>
        <xdr:to>
          <xdr:col>1</xdr:col>
          <xdr:colOff>304800</xdr:colOff>
          <xdr:row>22</xdr:row>
          <xdr:rowOff>12700</xdr:rowOff>
        </xdr:to>
        <xdr:sp macro="" textlink="">
          <xdr:nvSpPr>
            <xdr:cNvPr id="31787" name="Check Box 43" hidden="1">
              <a:extLst>
                <a:ext uri="{63B3BB69-23CF-44E3-9099-C40C66FF867C}">
                  <a14:compatExt spid="_x0000_s31787"/>
                </a:ext>
                <a:ext uri="{FF2B5EF4-FFF2-40B4-BE49-F238E27FC236}">
                  <a16:creationId xmlns:a16="http://schemas.microsoft.com/office/drawing/2014/main" id="{00000000-0008-0000-0600-00002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22</xdr:row>
          <xdr:rowOff>0</xdr:rowOff>
        </xdr:from>
        <xdr:to>
          <xdr:col>1</xdr:col>
          <xdr:colOff>304800</xdr:colOff>
          <xdr:row>23</xdr:row>
          <xdr:rowOff>12700</xdr:rowOff>
        </xdr:to>
        <xdr:sp macro="" textlink="">
          <xdr:nvSpPr>
            <xdr:cNvPr id="31788" name="Check Box 44" hidden="1">
              <a:extLst>
                <a:ext uri="{63B3BB69-23CF-44E3-9099-C40C66FF867C}">
                  <a14:compatExt spid="_x0000_s31788"/>
                </a:ext>
                <a:ext uri="{FF2B5EF4-FFF2-40B4-BE49-F238E27FC236}">
                  <a16:creationId xmlns:a16="http://schemas.microsoft.com/office/drawing/2014/main" id="{00000000-0008-0000-0600-00002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20</xdr:row>
          <xdr:rowOff>0</xdr:rowOff>
        </xdr:from>
        <xdr:to>
          <xdr:col>2</xdr:col>
          <xdr:colOff>304800</xdr:colOff>
          <xdr:row>21</xdr:row>
          <xdr:rowOff>12700</xdr:rowOff>
        </xdr:to>
        <xdr:sp macro="" textlink="">
          <xdr:nvSpPr>
            <xdr:cNvPr id="31789" name="Check Box 45" hidden="1">
              <a:extLst>
                <a:ext uri="{63B3BB69-23CF-44E3-9099-C40C66FF867C}">
                  <a14:compatExt spid="_x0000_s31789"/>
                </a:ext>
                <a:ext uri="{FF2B5EF4-FFF2-40B4-BE49-F238E27FC236}">
                  <a16:creationId xmlns:a16="http://schemas.microsoft.com/office/drawing/2014/main" id="{00000000-0008-0000-0600-00002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21</xdr:row>
          <xdr:rowOff>0</xdr:rowOff>
        </xdr:from>
        <xdr:to>
          <xdr:col>2</xdr:col>
          <xdr:colOff>304800</xdr:colOff>
          <xdr:row>22</xdr:row>
          <xdr:rowOff>12700</xdr:rowOff>
        </xdr:to>
        <xdr:sp macro="" textlink="">
          <xdr:nvSpPr>
            <xdr:cNvPr id="31790" name="Check Box 46" hidden="1">
              <a:extLst>
                <a:ext uri="{63B3BB69-23CF-44E3-9099-C40C66FF867C}">
                  <a14:compatExt spid="_x0000_s31790"/>
                </a:ext>
                <a:ext uri="{FF2B5EF4-FFF2-40B4-BE49-F238E27FC236}">
                  <a16:creationId xmlns:a16="http://schemas.microsoft.com/office/drawing/2014/main" id="{00000000-0008-0000-0600-00002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22</xdr:row>
          <xdr:rowOff>0</xdr:rowOff>
        </xdr:from>
        <xdr:to>
          <xdr:col>2</xdr:col>
          <xdr:colOff>304800</xdr:colOff>
          <xdr:row>23</xdr:row>
          <xdr:rowOff>12700</xdr:rowOff>
        </xdr:to>
        <xdr:sp macro="" textlink="">
          <xdr:nvSpPr>
            <xdr:cNvPr id="31791" name="Check Box 47" hidden="1">
              <a:extLst>
                <a:ext uri="{63B3BB69-23CF-44E3-9099-C40C66FF867C}">
                  <a14:compatExt spid="_x0000_s31791"/>
                </a:ext>
                <a:ext uri="{FF2B5EF4-FFF2-40B4-BE49-F238E27FC236}">
                  <a16:creationId xmlns:a16="http://schemas.microsoft.com/office/drawing/2014/main" id="{00000000-0008-0000-0600-00002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xdr:col>
      <xdr:colOff>76200</xdr:colOff>
      <xdr:row>116</xdr:row>
      <xdr:rowOff>0</xdr:rowOff>
    </xdr:from>
    <xdr:to>
      <xdr:col>1</xdr:col>
      <xdr:colOff>247650</xdr:colOff>
      <xdr:row>116</xdr:row>
      <xdr:rowOff>161925</xdr:rowOff>
    </xdr:to>
    <xdr:sp macro="" textlink="">
      <xdr:nvSpPr>
        <xdr:cNvPr id="13" name="Rectangle 9">
          <a:extLst>
            <a:ext uri="{FF2B5EF4-FFF2-40B4-BE49-F238E27FC236}">
              <a16:creationId xmlns:a16="http://schemas.microsoft.com/office/drawing/2014/main" id="{00000000-0008-0000-0900-00000D000000}"/>
            </a:ext>
          </a:extLst>
        </xdr:cNvPr>
        <xdr:cNvSpPr>
          <a:spLocks noChangeArrowheads="1"/>
        </xdr:cNvSpPr>
      </xdr:nvSpPr>
      <xdr:spPr bwMode="auto">
        <a:xfrm>
          <a:off x="685800" y="23717250"/>
          <a:ext cx="171450" cy="161925"/>
        </a:xfrm>
        <a:prstGeom prst="rect">
          <a:avLst/>
        </a:prstGeom>
        <a:solidFill>
          <a:schemeClr val="accent6">
            <a:lumMod val="20000"/>
            <a:lumOff val="80000"/>
          </a:schemeClr>
        </a:solidFill>
        <a:ln w="12700">
          <a:solidFill>
            <a:srgbClr val="1F3763"/>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1</xdr:col>
          <xdr:colOff>165100</xdr:colOff>
          <xdr:row>28</xdr:row>
          <xdr:rowOff>12700</xdr:rowOff>
        </xdr:from>
        <xdr:to>
          <xdr:col>1</xdr:col>
          <xdr:colOff>381000</xdr:colOff>
          <xdr:row>29</xdr:row>
          <xdr:rowOff>25400</xdr:rowOff>
        </xdr:to>
        <xdr:sp macro="" textlink="">
          <xdr:nvSpPr>
            <xdr:cNvPr id="50184" name="Check Box 8" hidden="1">
              <a:extLst>
                <a:ext uri="{63B3BB69-23CF-44E3-9099-C40C66FF867C}">
                  <a14:compatExt spid="_x0000_s50184"/>
                </a:ext>
                <a:ext uri="{FF2B5EF4-FFF2-40B4-BE49-F238E27FC236}">
                  <a16:creationId xmlns:a16="http://schemas.microsoft.com/office/drawing/2014/main" id="{00000000-0008-0000-0900-00000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28</xdr:row>
          <xdr:rowOff>368300</xdr:rowOff>
        </xdr:from>
        <xdr:to>
          <xdr:col>1</xdr:col>
          <xdr:colOff>381000</xdr:colOff>
          <xdr:row>30</xdr:row>
          <xdr:rowOff>12700</xdr:rowOff>
        </xdr:to>
        <xdr:sp macro="" textlink="">
          <xdr:nvSpPr>
            <xdr:cNvPr id="50185" name="Check Box 9" hidden="1">
              <a:extLst>
                <a:ext uri="{63B3BB69-23CF-44E3-9099-C40C66FF867C}">
                  <a14:compatExt spid="_x0000_s50185"/>
                </a:ext>
                <a:ext uri="{FF2B5EF4-FFF2-40B4-BE49-F238E27FC236}">
                  <a16:creationId xmlns:a16="http://schemas.microsoft.com/office/drawing/2014/main" id="{00000000-0008-0000-0900-00000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22</xdr:row>
          <xdr:rowOff>0</xdr:rowOff>
        </xdr:from>
        <xdr:to>
          <xdr:col>1</xdr:col>
          <xdr:colOff>381000</xdr:colOff>
          <xdr:row>23</xdr:row>
          <xdr:rowOff>12700</xdr:rowOff>
        </xdr:to>
        <xdr:sp macro="" textlink="">
          <xdr:nvSpPr>
            <xdr:cNvPr id="50186" name="Check Box 10" hidden="1">
              <a:extLst>
                <a:ext uri="{63B3BB69-23CF-44E3-9099-C40C66FF867C}">
                  <a14:compatExt spid="_x0000_s50186"/>
                </a:ext>
                <a:ext uri="{FF2B5EF4-FFF2-40B4-BE49-F238E27FC236}">
                  <a16:creationId xmlns:a16="http://schemas.microsoft.com/office/drawing/2014/main" id="{00000000-0008-0000-0900-00000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23</xdr:row>
          <xdr:rowOff>0</xdr:rowOff>
        </xdr:from>
        <xdr:to>
          <xdr:col>1</xdr:col>
          <xdr:colOff>381000</xdr:colOff>
          <xdr:row>24</xdr:row>
          <xdr:rowOff>12700</xdr:rowOff>
        </xdr:to>
        <xdr:sp macro="" textlink="">
          <xdr:nvSpPr>
            <xdr:cNvPr id="50187" name="Check Box 11" hidden="1">
              <a:extLst>
                <a:ext uri="{63B3BB69-23CF-44E3-9099-C40C66FF867C}">
                  <a14:compatExt spid="_x0000_s50187"/>
                </a:ext>
                <a:ext uri="{FF2B5EF4-FFF2-40B4-BE49-F238E27FC236}">
                  <a16:creationId xmlns:a16="http://schemas.microsoft.com/office/drawing/2014/main" id="{00000000-0008-0000-0900-00000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25</xdr:row>
          <xdr:rowOff>0</xdr:rowOff>
        </xdr:from>
        <xdr:to>
          <xdr:col>1</xdr:col>
          <xdr:colOff>381000</xdr:colOff>
          <xdr:row>26</xdr:row>
          <xdr:rowOff>12700</xdr:rowOff>
        </xdr:to>
        <xdr:sp macro="" textlink="">
          <xdr:nvSpPr>
            <xdr:cNvPr id="50188" name="Check Box 12" hidden="1">
              <a:extLst>
                <a:ext uri="{63B3BB69-23CF-44E3-9099-C40C66FF867C}">
                  <a14:compatExt spid="_x0000_s50188"/>
                </a:ext>
                <a:ext uri="{FF2B5EF4-FFF2-40B4-BE49-F238E27FC236}">
                  <a16:creationId xmlns:a16="http://schemas.microsoft.com/office/drawing/2014/main" id="{00000000-0008-0000-0900-00000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26</xdr:row>
          <xdr:rowOff>0</xdr:rowOff>
        </xdr:from>
        <xdr:to>
          <xdr:col>1</xdr:col>
          <xdr:colOff>381000</xdr:colOff>
          <xdr:row>27</xdr:row>
          <xdr:rowOff>12700</xdr:rowOff>
        </xdr:to>
        <xdr:sp macro="" textlink="">
          <xdr:nvSpPr>
            <xdr:cNvPr id="50189" name="Check Box 13" hidden="1">
              <a:extLst>
                <a:ext uri="{63B3BB69-23CF-44E3-9099-C40C66FF867C}">
                  <a14:compatExt spid="_x0000_s50189"/>
                </a:ext>
                <a:ext uri="{FF2B5EF4-FFF2-40B4-BE49-F238E27FC236}">
                  <a16:creationId xmlns:a16="http://schemas.microsoft.com/office/drawing/2014/main" id="{00000000-0008-0000-0900-00000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27</xdr:row>
          <xdr:rowOff>0</xdr:rowOff>
        </xdr:from>
        <xdr:to>
          <xdr:col>1</xdr:col>
          <xdr:colOff>381000</xdr:colOff>
          <xdr:row>28</xdr:row>
          <xdr:rowOff>12700</xdr:rowOff>
        </xdr:to>
        <xdr:sp macro="" textlink="">
          <xdr:nvSpPr>
            <xdr:cNvPr id="50190" name="Check Box 14" hidden="1">
              <a:extLst>
                <a:ext uri="{63B3BB69-23CF-44E3-9099-C40C66FF867C}">
                  <a14:compatExt spid="_x0000_s50190"/>
                </a:ext>
                <a:ext uri="{FF2B5EF4-FFF2-40B4-BE49-F238E27FC236}">
                  <a16:creationId xmlns:a16="http://schemas.microsoft.com/office/drawing/2014/main" id="{00000000-0008-0000-0900-00000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9</xdr:row>
          <xdr:rowOff>0</xdr:rowOff>
        </xdr:from>
        <xdr:to>
          <xdr:col>1</xdr:col>
          <xdr:colOff>381000</xdr:colOff>
          <xdr:row>10</xdr:row>
          <xdr:rowOff>12700</xdr:rowOff>
        </xdr:to>
        <xdr:sp macro="" textlink="">
          <xdr:nvSpPr>
            <xdr:cNvPr id="50192" name="Check Box 16" hidden="1">
              <a:extLst>
                <a:ext uri="{63B3BB69-23CF-44E3-9099-C40C66FF867C}">
                  <a14:compatExt spid="_x0000_s50192"/>
                </a:ext>
                <a:ext uri="{FF2B5EF4-FFF2-40B4-BE49-F238E27FC236}">
                  <a16:creationId xmlns:a16="http://schemas.microsoft.com/office/drawing/2014/main" id="{00000000-0008-0000-0900-00001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10</xdr:row>
          <xdr:rowOff>0</xdr:rowOff>
        </xdr:from>
        <xdr:to>
          <xdr:col>1</xdr:col>
          <xdr:colOff>381000</xdr:colOff>
          <xdr:row>11</xdr:row>
          <xdr:rowOff>12700</xdr:rowOff>
        </xdr:to>
        <xdr:sp macro="" textlink="">
          <xdr:nvSpPr>
            <xdr:cNvPr id="50193" name="Check Box 17" hidden="1">
              <a:extLst>
                <a:ext uri="{63B3BB69-23CF-44E3-9099-C40C66FF867C}">
                  <a14:compatExt spid="_x0000_s50193"/>
                </a:ext>
                <a:ext uri="{FF2B5EF4-FFF2-40B4-BE49-F238E27FC236}">
                  <a16:creationId xmlns:a16="http://schemas.microsoft.com/office/drawing/2014/main" id="{00000000-0008-0000-0900-00001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12</xdr:row>
          <xdr:rowOff>0</xdr:rowOff>
        </xdr:from>
        <xdr:to>
          <xdr:col>1</xdr:col>
          <xdr:colOff>381000</xdr:colOff>
          <xdr:row>13</xdr:row>
          <xdr:rowOff>12700</xdr:rowOff>
        </xdr:to>
        <xdr:sp macro="" textlink="">
          <xdr:nvSpPr>
            <xdr:cNvPr id="50194" name="Check Box 18" hidden="1">
              <a:extLst>
                <a:ext uri="{63B3BB69-23CF-44E3-9099-C40C66FF867C}">
                  <a14:compatExt spid="_x0000_s50194"/>
                </a:ext>
                <a:ext uri="{FF2B5EF4-FFF2-40B4-BE49-F238E27FC236}">
                  <a16:creationId xmlns:a16="http://schemas.microsoft.com/office/drawing/2014/main" id="{00000000-0008-0000-0900-00001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13</xdr:row>
          <xdr:rowOff>0</xdr:rowOff>
        </xdr:from>
        <xdr:to>
          <xdr:col>1</xdr:col>
          <xdr:colOff>381000</xdr:colOff>
          <xdr:row>14</xdr:row>
          <xdr:rowOff>12700</xdr:rowOff>
        </xdr:to>
        <xdr:sp macro="" textlink="">
          <xdr:nvSpPr>
            <xdr:cNvPr id="50195" name="Check Box 19" hidden="1">
              <a:extLst>
                <a:ext uri="{63B3BB69-23CF-44E3-9099-C40C66FF867C}">
                  <a14:compatExt spid="_x0000_s50195"/>
                </a:ext>
                <a:ext uri="{FF2B5EF4-FFF2-40B4-BE49-F238E27FC236}">
                  <a16:creationId xmlns:a16="http://schemas.microsoft.com/office/drawing/2014/main" id="{00000000-0008-0000-0900-00001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15</xdr:row>
          <xdr:rowOff>0</xdr:rowOff>
        </xdr:from>
        <xdr:to>
          <xdr:col>1</xdr:col>
          <xdr:colOff>381000</xdr:colOff>
          <xdr:row>16</xdr:row>
          <xdr:rowOff>12700</xdr:rowOff>
        </xdr:to>
        <xdr:sp macro="" textlink="">
          <xdr:nvSpPr>
            <xdr:cNvPr id="50196" name="Check Box 20" hidden="1">
              <a:extLst>
                <a:ext uri="{63B3BB69-23CF-44E3-9099-C40C66FF867C}">
                  <a14:compatExt spid="_x0000_s50196"/>
                </a:ext>
                <a:ext uri="{FF2B5EF4-FFF2-40B4-BE49-F238E27FC236}">
                  <a16:creationId xmlns:a16="http://schemas.microsoft.com/office/drawing/2014/main" id="{00000000-0008-0000-0900-00001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11</xdr:row>
          <xdr:rowOff>0</xdr:rowOff>
        </xdr:from>
        <xdr:to>
          <xdr:col>1</xdr:col>
          <xdr:colOff>381000</xdr:colOff>
          <xdr:row>12</xdr:row>
          <xdr:rowOff>12700</xdr:rowOff>
        </xdr:to>
        <xdr:sp macro="" textlink="">
          <xdr:nvSpPr>
            <xdr:cNvPr id="50197" name="Check Box 21" hidden="1">
              <a:extLst>
                <a:ext uri="{63B3BB69-23CF-44E3-9099-C40C66FF867C}">
                  <a14:compatExt spid="_x0000_s50197"/>
                </a:ext>
                <a:ext uri="{FF2B5EF4-FFF2-40B4-BE49-F238E27FC236}">
                  <a16:creationId xmlns:a16="http://schemas.microsoft.com/office/drawing/2014/main" id="{00000000-0008-0000-0900-00001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14</xdr:row>
          <xdr:rowOff>0</xdr:rowOff>
        </xdr:from>
        <xdr:to>
          <xdr:col>1</xdr:col>
          <xdr:colOff>381000</xdr:colOff>
          <xdr:row>15</xdr:row>
          <xdr:rowOff>12700</xdr:rowOff>
        </xdr:to>
        <xdr:sp macro="" textlink="">
          <xdr:nvSpPr>
            <xdr:cNvPr id="50198" name="Check Box 22" hidden="1">
              <a:extLst>
                <a:ext uri="{63B3BB69-23CF-44E3-9099-C40C66FF867C}">
                  <a14:compatExt spid="_x0000_s50198"/>
                </a:ext>
                <a:ext uri="{FF2B5EF4-FFF2-40B4-BE49-F238E27FC236}">
                  <a16:creationId xmlns:a16="http://schemas.microsoft.com/office/drawing/2014/main" id="{00000000-0008-0000-0900-00001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23</xdr:row>
          <xdr:rowOff>0</xdr:rowOff>
        </xdr:from>
        <xdr:to>
          <xdr:col>1</xdr:col>
          <xdr:colOff>381000</xdr:colOff>
          <xdr:row>24</xdr:row>
          <xdr:rowOff>12700</xdr:rowOff>
        </xdr:to>
        <xdr:sp macro="" textlink="">
          <xdr:nvSpPr>
            <xdr:cNvPr id="50199" name="Check Box 23" hidden="1">
              <a:extLst>
                <a:ext uri="{63B3BB69-23CF-44E3-9099-C40C66FF867C}">
                  <a14:compatExt spid="_x0000_s50199"/>
                </a:ext>
                <a:ext uri="{FF2B5EF4-FFF2-40B4-BE49-F238E27FC236}">
                  <a16:creationId xmlns:a16="http://schemas.microsoft.com/office/drawing/2014/main" id="{00000000-0008-0000-0900-00001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24</xdr:row>
          <xdr:rowOff>0</xdr:rowOff>
        </xdr:from>
        <xdr:to>
          <xdr:col>1</xdr:col>
          <xdr:colOff>381000</xdr:colOff>
          <xdr:row>25</xdr:row>
          <xdr:rowOff>12700</xdr:rowOff>
        </xdr:to>
        <xdr:sp macro="" textlink="">
          <xdr:nvSpPr>
            <xdr:cNvPr id="50200" name="Check Box 24" hidden="1">
              <a:extLst>
                <a:ext uri="{63B3BB69-23CF-44E3-9099-C40C66FF867C}">
                  <a14:compatExt spid="_x0000_s50200"/>
                </a:ext>
                <a:ext uri="{FF2B5EF4-FFF2-40B4-BE49-F238E27FC236}">
                  <a16:creationId xmlns:a16="http://schemas.microsoft.com/office/drawing/2014/main" id="{00000000-0008-0000-0900-00001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24.xml"/><Relationship Id="rId13" Type="http://schemas.openxmlformats.org/officeDocument/2006/relationships/ctrlProp" Target="../ctrlProps/ctrlProp29.xml"/><Relationship Id="rId18" Type="http://schemas.openxmlformats.org/officeDocument/2006/relationships/ctrlProp" Target="../ctrlProps/ctrlProp34.xml"/><Relationship Id="rId3" Type="http://schemas.openxmlformats.org/officeDocument/2006/relationships/drawing" Target="../drawings/drawing7.xml"/><Relationship Id="rId7" Type="http://schemas.openxmlformats.org/officeDocument/2006/relationships/ctrlProp" Target="../ctrlProps/ctrlProp23.xml"/><Relationship Id="rId12" Type="http://schemas.openxmlformats.org/officeDocument/2006/relationships/ctrlProp" Target="../ctrlProps/ctrlProp28.xml"/><Relationship Id="rId17" Type="http://schemas.openxmlformats.org/officeDocument/2006/relationships/ctrlProp" Target="../ctrlProps/ctrlProp33.xml"/><Relationship Id="rId2" Type="http://schemas.openxmlformats.org/officeDocument/2006/relationships/printerSettings" Target="../printerSettings/printerSettings9.bin"/><Relationship Id="rId16" Type="http://schemas.openxmlformats.org/officeDocument/2006/relationships/ctrlProp" Target="../ctrlProps/ctrlProp32.xml"/><Relationship Id="rId20" Type="http://schemas.openxmlformats.org/officeDocument/2006/relationships/ctrlProp" Target="../ctrlProps/ctrlProp36.xml"/><Relationship Id="rId1" Type="http://schemas.openxmlformats.org/officeDocument/2006/relationships/hyperlink" Target="https://energy.ucf.edu/" TargetMode="External"/><Relationship Id="rId6" Type="http://schemas.openxmlformats.org/officeDocument/2006/relationships/ctrlProp" Target="../ctrlProps/ctrlProp22.xml"/><Relationship Id="rId11" Type="http://schemas.openxmlformats.org/officeDocument/2006/relationships/ctrlProp" Target="../ctrlProps/ctrlProp27.xml"/><Relationship Id="rId5" Type="http://schemas.openxmlformats.org/officeDocument/2006/relationships/ctrlProp" Target="../ctrlProps/ctrlProp21.xml"/><Relationship Id="rId15" Type="http://schemas.openxmlformats.org/officeDocument/2006/relationships/ctrlProp" Target="../ctrlProps/ctrlProp31.xml"/><Relationship Id="rId10" Type="http://schemas.openxmlformats.org/officeDocument/2006/relationships/ctrlProp" Target="../ctrlProps/ctrlProp26.xml"/><Relationship Id="rId19" Type="http://schemas.openxmlformats.org/officeDocument/2006/relationships/ctrlProp" Target="../ctrlProps/ctrlProp35.xml"/><Relationship Id="rId4" Type="http://schemas.openxmlformats.org/officeDocument/2006/relationships/vmlDrawing" Target="../drawings/vmlDrawing3.vml"/><Relationship Id="rId9" Type="http://schemas.openxmlformats.org/officeDocument/2006/relationships/ctrlProp" Target="../ctrlProps/ctrlProp25.xml"/><Relationship Id="rId14" Type="http://schemas.openxmlformats.org/officeDocument/2006/relationships/ctrlProp" Target="../ctrlProps/ctrlProp30.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7" Type="http://schemas.openxmlformats.org/officeDocument/2006/relationships/ctrlProp" Target="../ctrlProps/ctrlProp2.xml"/><Relationship Id="rId2" Type="http://schemas.openxmlformats.org/officeDocument/2006/relationships/hyperlink" Target="mailto:gordon.dehler@ucf.edu" TargetMode="External"/><Relationship Id="rId1" Type="http://schemas.openxmlformats.org/officeDocument/2006/relationships/hyperlink" Target="mailto:duane.siemen@ucf.edu"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21" Type="http://schemas.openxmlformats.org/officeDocument/2006/relationships/ctrlProp" Target="../ctrlProps/ctrlProp20.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6.xml"/><Relationship Id="rId16" Type="http://schemas.openxmlformats.org/officeDocument/2006/relationships/ctrlProp" Target="../ctrlProps/ctrlProp15.xml"/><Relationship Id="rId20" Type="http://schemas.openxmlformats.org/officeDocument/2006/relationships/ctrlProp" Target="../ctrlProps/ctrlProp19.xml"/><Relationship Id="rId1" Type="http://schemas.openxmlformats.org/officeDocument/2006/relationships/printerSettings" Target="../printerSettings/printerSettings6.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598F7-EF0D-4A06-B2AF-1F40C88B68D4}">
  <sheetPr codeName="Sheet2">
    <tabColor rgb="FFFFFF99"/>
    <pageSetUpPr fitToPage="1"/>
  </sheetPr>
  <dimension ref="A1:O22"/>
  <sheetViews>
    <sheetView zoomScaleNormal="100" workbookViewId="0">
      <selection activeCell="C3" sqref="C3"/>
    </sheetView>
  </sheetViews>
  <sheetFormatPr defaultColWidth="0" defaultRowHeight="14.5"/>
  <cols>
    <col min="1" max="1" width="6.1796875" style="10" customWidth="1"/>
    <col min="2" max="2" width="25.54296875" customWidth="1"/>
    <col min="3" max="3" width="22" customWidth="1"/>
    <col min="4" max="4" width="70.1796875" customWidth="1"/>
    <col min="5" max="5" width="6.1796875" style="10" customWidth="1"/>
    <col min="6" max="6" width="8.81640625" style="22" hidden="1" customWidth="1"/>
    <col min="7" max="10" width="8.81640625" hidden="1" customWidth="1"/>
    <col min="11" max="11" width="10.81640625" hidden="1" customWidth="1"/>
    <col min="12" max="15" width="0" hidden="1" customWidth="1"/>
    <col min="16" max="16384" width="8.81640625" hidden="1"/>
  </cols>
  <sheetData>
    <row r="1" spans="2:5" ht="11.5" customHeight="1">
      <c r="B1" s="11"/>
      <c r="C1" s="12"/>
      <c r="D1" s="12"/>
    </row>
    <row r="2" spans="2:5" ht="10.5" customHeight="1">
      <c r="B2" s="11"/>
      <c r="C2" s="12"/>
      <c r="D2" s="12"/>
    </row>
    <row r="3" spans="2:5" ht="26">
      <c r="B3" s="11"/>
      <c r="C3" s="170" t="s">
        <v>356</v>
      </c>
      <c r="D3" s="10"/>
    </row>
    <row r="4" spans="2:5">
      <c r="B4" s="11"/>
      <c r="C4" s="26" t="s">
        <v>371</v>
      </c>
      <c r="D4" s="10"/>
    </row>
    <row r="5" spans="2:5">
      <c r="B5" s="11"/>
      <c r="C5" s="10"/>
      <c r="D5" s="10"/>
    </row>
    <row r="6" spans="2:5" ht="129.75" customHeight="1">
      <c r="B6" s="199" t="s">
        <v>357</v>
      </c>
      <c r="C6" s="199"/>
      <c r="D6" s="199"/>
      <c r="E6" s="23"/>
    </row>
    <row r="7" spans="2:5" s="10" customFormat="1">
      <c r="B7" s="13"/>
      <c r="C7" s="13"/>
      <c r="D7" s="13"/>
      <c r="E7" s="23"/>
    </row>
    <row r="8" spans="2:5" ht="17">
      <c r="B8" s="204" t="s">
        <v>303</v>
      </c>
      <c r="C8" s="205"/>
      <c r="D8" s="206"/>
      <c r="E8" s="23"/>
    </row>
    <row r="9" spans="2:5" ht="94" customHeight="1">
      <c r="B9" s="207" t="s">
        <v>304</v>
      </c>
      <c r="C9" s="208"/>
      <c r="D9" s="160" t="s">
        <v>306</v>
      </c>
      <c r="E9" s="23"/>
    </row>
    <row r="10" spans="2:5" ht="15" customHeight="1">
      <c r="B10" s="13"/>
      <c r="C10" s="13"/>
      <c r="D10" s="13"/>
    </row>
    <row r="11" spans="2:5" ht="15.5">
      <c r="B11" s="200" t="s">
        <v>0</v>
      </c>
      <c r="C11" s="200"/>
      <c r="D11" s="200"/>
    </row>
    <row r="12" spans="2:5" ht="15.5">
      <c r="B12" s="8" t="s">
        <v>1</v>
      </c>
      <c r="C12" s="8" t="s">
        <v>2</v>
      </c>
      <c r="D12" s="8" t="s">
        <v>3</v>
      </c>
    </row>
    <row r="13" spans="2:5" ht="29">
      <c r="B13" s="202" t="s">
        <v>4</v>
      </c>
      <c r="C13" s="4" t="s">
        <v>263</v>
      </c>
      <c r="D13" s="1" t="s">
        <v>266</v>
      </c>
    </row>
    <row r="14" spans="2:5" ht="29">
      <c r="B14" s="203"/>
      <c r="C14" s="4" t="s">
        <v>264</v>
      </c>
      <c r="D14" s="1" t="s">
        <v>265</v>
      </c>
    </row>
    <row r="15" spans="2:5" ht="29">
      <c r="B15" s="203"/>
      <c r="C15" s="9" t="s">
        <v>5</v>
      </c>
      <c r="D15" s="100" t="s">
        <v>349</v>
      </c>
    </row>
    <row r="16" spans="2:5" ht="28.5" customHeight="1">
      <c r="B16" s="201" t="s">
        <v>6</v>
      </c>
      <c r="C16" s="9" t="s">
        <v>7</v>
      </c>
      <c r="D16" s="95" t="s">
        <v>346</v>
      </c>
    </row>
    <row r="17" spans="2:5" ht="29">
      <c r="B17" s="201"/>
      <c r="C17" s="9" t="s">
        <v>8</v>
      </c>
      <c r="D17" s="95" t="s">
        <v>347</v>
      </c>
    </row>
    <row r="18" spans="2:5" ht="72.5">
      <c r="B18" s="201"/>
      <c r="C18" s="9" t="s">
        <v>9</v>
      </c>
      <c r="D18" s="1" t="s">
        <v>348</v>
      </c>
    </row>
    <row r="19" spans="2:5" ht="101.5">
      <c r="B19" s="201"/>
      <c r="C19" s="9" t="s">
        <v>10</v>
      </c>
      <c r="D19" s="100" t="s">
        <v>366</v>
      </c>
    </row>
    <row r="20" spans="2:5" ht="29">
      <c r="B20" s="201"/>
      <c r="C20" s="105" t="s">
        <v>309</v>
      </c>
      <c r="D20" s="100" t="s">
        <v>11</v>
      </c>
    </row>
    <row r="21" spans="2:5" ht="61.5" customHeight="1">
      <c r="B21" s="73" t="s">
        <v>12</v>
      </c>
      <c r="C21" s="105" t="s">
        <v>13</v>
      </c>
      <c r="D21" s="100" t="s">
        <v>367</v>
      </c>
      <c r="E21" s="55"/>
    </row>
    <row r="22" spans="2:5">
      <c r="B22" s="158"/>
    </row>
  </sheetData>
  <mergeCells count="6">
    <mergeCell ref="B6:D6"/>
    <mergeCell ref="B11:D11"/>
    <mergeCell ref="B16:B20"/>
    <mergeCell ref="B13:B15"/>
    <mergeCell ref="B8:D8"/>
    <mergeCell ref="B9:C9"/>
  </mergeCells>
  <printOptions horizontalCentered="1"/>
  <pageMargins left="0.25" right="0.25" top="0.75" bottom="0.75" header="0.3" footer="0.3"/>
  <pageSetup scale="78" orientation="portrait" horizontalDpi="300" verticalDpi="300" r:id="rId1"/>
  <rowBreaks count="1" manualBreakCount="1">
    <brk id="2" max="16383" man="1"/>
  </rowBreaks>
  <colBreaks count="2" manualBreakCount="2">
    <brk id="4" max="1048575" man="1"/>
    <brk id="5" max="1048575" man="1"/>
  </col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6D32F-D05E-4E6A-B980-F740EF1CE046}">
  <sheetPr codeName="Sheet9">
    <tabColor rgb="FF0070C0"/>
    <pageSetUpPr fitToPage="1"/>
  </sheetPr>
  <dimension ref="A1:L33"/>
  <sheetViews>
    <sheetView zoomScaleNormal="100" workbookViewId="0">
      <selection activeCell="C5" sqref="C5:D5"/>
    </sheetView>
  </sheetViews>
  <sheetFormatPr defaultColWidth="0" defaultRowHeight="14.5"/>
  <cols>
    <col min="1" max="1" width="6.1796875" style="10" customWidth="1"/>
    <col min="2" max="4" width="43.1796875" customWidth="1"/>
    <col min="5" max="5" width="6.1796875" style="10" customWidth="1"/>
    <col min="6" max="12" width="0" hidden="1" customWidth="1"/>
    <col min="13" max="16384" width="8.81640625" hidden="1"/>
  </cols>
  <sheetData>
    <row r="1" spans="2:5">
      <c r="B1" s="10"/>
      <c r="C1" s="10"/>
      <c r="D1" s="10"/>
    </row>
    <row r="2" spans="2:5" ht="26">
      <c r="B2" s="388" t="s">
        <v>133</v>
      </c>
      <c r="C2" s="388"/>
      <c r="D2" s="388"/>
    </row>
    <row r="3" spans="2:5">
      <c r="B3" s="392" t="str">
        <f>IF('PWS Information'!$B$8="","PWS Name: ","PWS Name: "&amp;'PWS Information'!B8)</f>
        <v>PWS Name: University of Central Florida</v>
      </c>
      <c r="C3" s="393"/>
      <c r="D3" s="394"/>
    </row>
    <row r="4" spans="2:5">
      <c r="B4" s="365" t="str">
        <f>IF('PWS Information'!$B$10="","PWSID:","PWSID: "&amp;'PWS Information'!$B$10)</f>
        <v>PWSID: 3480409</v>
      </c>
      <c r="C4" s="366"/>
      <c r="D4" s="367"/>
    </row>
    <row r="5" spans="2:5">
      <c r="B5" s="40" t="s">
        <v>44</v>
      </c>
      <c r="C5" s="391">
        <v>45974</v>
      </c>
      <c r="D5" s="391"/>
      <c r="E5" s="30"/>
    </row>
    <row r="6" spans="2:5">
      <c r="B6" s="29"/>
      <c r="C6" s="29"/>
      <c r="D6" s="29"/>
      <c r="E6" s="29"/>
    </row>
    <row r="7" spans="2:5">
      <c r="B7" s="389" t="s">
        <v>134</v>
      </c>
      <c r="C7" s="389"/>
      <c r="D7" s="389"/>
    </row>
    <row r="8" spans="2:5">
      <c r="B8" s="65"/>
      <c r="C8" s="65"/>
      <c r="D8" s="65"/>
      <c r="E8" s="65"/>
    </row>
    <row r="9" spans="2:5">
      <c r="B9" s="303" t="s">
        <v>239</v>
      </c>
      <c r="C9" s="304"/>
      <c r="D9" s="390"/>
      <c r="E9" s="65"/>
    </row>
    <row r="10" spans="2:5">
      <c r="B10" s="42" t="s">
        <v>135</v>
      </c>
      <c r="C10" s="45"/>
      <c r="D10" s="78"/>
      <c r="E10" s="65"/>
    </row>
    <row r="11" spans="2:5">
      <c r="B11" s="42" t="s">
        <v>136</v>
      </c>
      <c r="C11" s="45"/>
      <c r="D11" s="78"/>
      <c r="E11" s="65"/>
    </row>
    <row r="12" spans="2:5">
      <c r="B12" s="42" t="s">
        <v>137</v>
      </c>
      <c r="C12" s="45"/>
      <c r="D12" s="78"/>
      <c r="E12" s="65"/>
    </row>
    <row r="13" spans="2:5">
      <c r="B13" s="42" t="s">
        <v>138</v>
      </c>
      <c r="C13" s="45"/>
      <c r="D13" s="78"/>
      <c r="E13" s="65"/>
    </row>
    <row r="14" spans="2:5">
      <c r="B14" s="42" t="s">
        <v>139</v>
      </c>
      <c r="C14" s="45"/>
      <c r="D14" s="78"/>
      <c r="E14" s="65"/>
    </row>
    <row r="15" spans="2:5">
      <c r="B15" s="42" t="s">
        <v>140</v>
      </c>
      <c r="C15" s="45"/>
      <c r="D15" s="78"/>
      <c r="E15" s="65"/>
    </row>
    <row r="16" spans="2:5">
      <c r="B16" s="42" t="s">
        <v>141</v>
      </c>
      <c r="C16" s="51"/>
      <c r="D16" s="52"/>
      <c r="E16" s="65"/>
    </row>
    <row r="17" spans="2:5">
      <c r="B17" s="385" t="s">
        <v>142</v>
      </c>
      <c r="C17" s="386"/>
      <c r="D17" s="387"/>
    </row>
    <row r="18" spans="2:5" ht="50.25" customHeight="1">
      <c r="B18" s="281"/>
      <c r="C18" s="282"/>
      <c r="D18" s="283"/>
    </row>
    <row r="19" spans="2:5">
      <c r="B19" s="303" t="s">
        <v>240</v>
      </c>
      <c r="C19" s="304"/>
      <c r="D19" s="76" t="s">
        <v>113</v>
      </c>
    </row>
    <row r="20" spans="2:5">
      <c r="B20" s="385" t="s">
        <v>143</v>
      </c>
      <c r="C20" s="386"/>
      <c r="D20" s="387"/>
    </row>
    <row r="21" spans="2:5" ht="44.25" customHeight="1">
      <c r="B21" s="281"/>
      <c r="C21" s="282"/>
      <c r="D21" s="283"/>
    </row>
    <row r="22" spans="2:5" ht="29.15" customHeight="1">
      <c r="B22" s="303" t="s">
        <v>255</v>
      </c>
      <c r="C22" s="304"/>
      <c r="D22" s="390"/>
    </row>
    <row r="23" spans="2:5">
      <c r="B23" s="67" t="s">
        <v>254</v>
      </c>
      <c r="C23" s="45"/>
      <c r="D23" s="78"/>
    </row>
    <row r="24" spans="2:5">
      <c r="B24" s="159" t="s">
        <v>316</v>
      </c>
      <c r="C24" s="45"/>
      <c r="D24" s="78"/>
    </row>
    <row r="25" spans="2:5">
      <c r="B25" s="159" t="s">
        <v>320</v>
      </c>
      <c r="C25" s="45"/>
      <c r="D25" s="78"/>
    </row>
    <row r="26" spans="2:5">
      <c r="B26" s="67" t="s">
        <v>144</v>
      </c>
      <c r="C26" s="65"/>
      <c r="D26" s="66"/>
      <c r="E26" s="65"/>
    </row>
    <row r="27" spans="2:5">
      <c r="B27" s="67" t="s">
        <v>145</v>
      </c>
      <c r="C27" s="65"/>
      <c r="D27" s="66"/>
      <c r="E27" s="84"/>
    </row>
    <row r="28" spans="2:5">
      <c r="B28" s="79" t="s">
        <v>146</v>
      </c>
      <c r="C28" s="65"/>
      <c r="D28" s="66"/>
      <c r="E28" s="65"/>
    </row>
    <row r="29" spans="2:5">
      <c r="B29" s="79" t="s">
        <v>147</v>
      </c>
      <c r="C29" s="10"/>
      <c r="D29" s="53"/>
    </row>
    <row r="30" spans="2:5">
      <c r="B30" s="67" t="s">
        <v>56</v>
      </c>
      <c r="C30" s="10"/>
      <c r="D30" s="53"/>
    </row>
    <row r="31" spans="2:5">
      <c r="B31" s="385" t="s">
        <v>142</v>
      </c>
      <c r="C31" s="386"/>
      <c r="D31" s="387"/>
    </row>
    <row r="32" spans="2:5" ht="50.25" customHeight="1">
      <c r="B32" s="382" t="s">
        <v>878</v>
      </c>
      <c r="C32" s="383"/>
      <c r="D32" s="384"/>
    </row>
    <row r="33" spans="2:2">
      <c r="B33" s="90"/>
    </row>
  </sheetData>
  <mergeCells count="14">
    <mergeCell ref="B32:D32"/>
    <mergeCell ref="B19:C19"/>
    <mergeCell ref="B20:D20"/>
    <mergeCell ref="B21:D21"/>
    <mergeCell ref="B2:D2"/>
    <mergeCell ref="B7:D7"/>
    <mergeCell ref="B22:D22"/>
    <mergeCell ref="C5:D5"/>
    <mergeCell ref="B31:D31"/>
    <mergeCell ref="B9:D9"/>
    <mergeCell ref="B17:D17"/>
    <mergeCell ref="B18:D18"/>
    <mergeCell ref="B3:D3"/>
    <mergeCell ref="B4:D4"/>
  </mergeCells>
  <dataValidations count="1">
    <dataValidation type="list" allowBlank="1" showInputMessage="1" showErrorMessage="1" sqref="D19" xr:uid="{B5882CB1-C4A6-4C82-BA13-C96B79AEE885}">
      <formula1>"Select ""Yes"" or ""No"", Yes, No"</formula1>
    </dataValidation>
  </dataValidations>
  <hyperlinks>
    <hyperlink ref="B32:D32" r:id="rId1" display="UCF Utilities and Engineering Website" xr:uid="{F2405171-C68D-4D56-97D2-F0CFC2536865}"/>
  </hyperlinks>
  <printOptions horizontalCentered="1"/>
  <pageMargins left="0.25" right="0.25" top="0.75" bottom="0.75" header="0.3" footer="0.3"/>
  <pageSetup scale="71" fitToHeight="0" orientation="portrait" horizontalDpi="300" verticalDpi="300" r:id="rId2"/>
  <drawing r:id="rId3"/>
  <legacyDrawing r:id="rId4"/>
  <mc:AlternateContent xmlns:mc="http://schemas.openxmlformats.org/markup-compatibility/2006">
    <mc:Choice Requires="x14">
      <controls>
        <mc:AlternateContent xmlns:mc="http://schemas.openxmlformats.org/markup-compatibility/2006">
          <mc:Choice Requires="x14">
            <control shapeId="50184" r:id="rId5" name="Check Box 8">
              <controlPr defaultSize="0" autoFill="0" autoLine="0" autoPict="0">
                <anchor moveWithCells="1">
                  <from>
                    <xdr:col>1</xdr:col>
                    <xdr:colOff>165100</xdr:colOff>
                    <xdr:row>28</xdr:row>
                    <xdr:rowOff>12700</xdr:rowOff>
                  </from>
                  <to>
                    <xdr:col>1</xdr:col>
                    <xdr:colOff>381000</xdr:colOff>
                    <xdr:row>29</xdr:row>
                    <xdr:rowOff>25400</xdr:rowOff>
                  </to>
                </anchor>
              </controlPr>
            </control>
          </mc:Choice>
        </mc:AlternateContent>
        <mc:AlternateContent xmlns:mc="http://schemas.openxmlformats.org/markup-compatibility/2006">
          <mc:Choice Requires="x14">
            <control shapeId="50185" r:id="rId6" name="Check Box 9">
              <controlPr defaultSize="0" autoFill="0" autoLine="0" autoPict="0">
                <anchor moveWithCells="1">
                  <from>
                    <xdr:col>1</xdr:col>
                    <xdr:colOff>165100</xdr:colOff>
                    <xdr:row>28</xdr:row>
                    <xdr:rowOff>368300</xdr:rowOff>
                  </from>
                  <to>
                    <xdr:col>1</xdr:col>
                    <xdr:colOff>381000</xdr:colOff>
                    <xdr:row>30</xdr:row>
                    <xdr:rowOff>12700</xdr:rowOff>
                  </to>
                </anchor>
              </controlPr>
            </control>
          </mc:Choice>
        </mc:AlternateContent>
        <mc:AlternateContent xmlns:mc="http://schemas.openxmlformats.org/markup-compatibility/2006">
          <mc:Choice Requires="x14">
            <control shapeId="50186" r:id="rId7" name="Check Box 10">
              <controlPr defaultSize="0" autoFill="0" autoLine="0" autoPict="0">
                <anchor moveWithCells="1">
                  <from>
                    <xdr:col>1</xdr:col>
                    <xdr:colOff>165100</xdr:colOff>
                    <xdr:row>22</xdr:row>
                    <xdr:rowOff>0</xdr:rowOff>
                  </from>
                  <to>
                    <xdr:col>1</xdr:col>
                    <xdr:colOff>381000</xdr:colOff>
                    <xdr:row>23</xdr:row>
                    <xdr:rowOff>12700</xdr:rowOff>
                  </to>
                </anchor>
              </controlPr>
            </control>
          </mc:Choice>
        </mc:AlternateContent>
        <mc:AlternateContent xmlns:mc="http://schemas.openxmlformats.org/markup-compatibility/2006">
          <mc:Choice Requires="x14">
            <control shapeId="50187" r:id="rId8" name="Check Box 11">
              <controlPr defaultSize="0" autoFill="0" autoLine="0" autoPict="0">
                <anchor moveWithCells="1">
                  <from>
                    <xdr:col>1</xdr:col>
                    <xdr:colOff>165100</xdr:colOff>
                    <xdr:row>23</xdr:row>
                    <xdr:rowOff>0</xdr:rowOff>
                  </from>
                  <to>
                    <xdr:col>1</xdr:col>
                    <xdr:colOff>381000</xdr:colOff>
                    <xdr:row>24</xdr:row>
                    <xdr:rowOff>12700</xdr:rowOff>
                  </to>
                </anchor>
              </controlPr>
            </control>
          </mc:Choice>
        </mc:AlternateContent>
        <mc:AlternateContent xmlns:mc="http://schemas.openxmlformats.org/markup-compatibility/2006">
          <mc:Choice Requires="x14">
            <control shapeId="50188" r:id="rId9" name="Check Box 12">
              <controlPr defaultSize="0" autoFill="0" autoLine="0" autoPict="0">
                <anchor moveWithCells="1">
                  <from>
                    <xdr:col>1</xdr:col>
                    <xdr:colOff>165100</xdr:colOff>
                    <xdr:row>25</xdr:row>
                    <xdr:rowOff>0</xdr:rowOff>
                  </from>
                  <to>
                    <xdr:col>1</xdr:col>
                    <xdr:colOff>381000</xdr:colOff>
                    <xdr:row>26</xdr:row>
                    <xdr:rowOff>12700</xdr:rowOff>
                  </to>
                </anchor>
              </controlPr>
            </control>
          </mc:Choice>
        </mc:AlternateContent>
        <mc:AlternateContent xmlns:mc="http://schemas.openxmlformats.org/markup-compatibility/2006">
          <mc:Choice Requires="x14">
            <control shapeId="50189" r:id="rId10" name="Check Box 13">
              <controlPr defaultSize="0" autoFill="0" autoLine="0" autoPict="0">
                <anchor moveWithCells="1">
                  <from>
                    <xdr:col>1</xdr:col>
                    <xdr:colOff>165100</xdr:colOff>
                    <xdr:row>26</xdr:row>
                    <xdr:rowOff>0</xdr:rowOff>
                  </from>
                  <to>
                    <xdr:col>1</xdr:col>
                    <xdr:colOff>381000</xdr:colOff>
                    <xdr:row>27</xdr:row>
                    <xdr:rowOff>12700</xdr:rowOff>
                  </to>
                </anchor>
              </controlPr>
            </control>
          </mc:Choice>
        </mc:AlternateContent>
        <mc:AlternateContent xmlns:mc="http://schemas.openxmlformats.org/markup-compatibility/2006">
          <mc:Choice Requires="x14">
            <control shapeId="50190" r:id="rId11" name="Check Box 14">
              <controlPr defaultSize="0" autoFill="0" autoLine="0" autoPict="0">
                <anchor moveWithCells="1">
                  <from>
                    <xdr:col>1</xdr:col>
                    <xdr:colOff>165100</xdr:colOff>
                    <xdr:row>27</xdr:row>
                    <xdr:rowOff>0</xdr:rowOff>
                  </from>
                  <to>
                    <xdr:col>1</xdr:col>
                    <xdr:colOff>381000</xdr:colOff>
                    <xdr:row>28</xdr:row>
                    <xdr:rowOff>12700</xdr:rowOff>
                  </to>
                </anchor>
              </controlPr>
            </control>
          </mc:Choice>
        </mc:AlternateContent>
        <mc:AlternateContent xmlns:mc="http://schemas.openxmlformats.org/markup-compatibility/2006">
          <mc:Choice Requires="x14">
            <control shapeId="50192" r:id="rId12" name="Check Box 16">
              <controlPr defaultSize="0" autoFill="0" autoLine="0" autoPict="0">
                <anchor moveWithCells="1">
                  <from>
                    <xdr:col>1</xdr:col>
                    <xdr:colOff>165100</xdr:colOff>
                    <xdr:row>9</xdr:row>
                    <xdr:rowOff>0</xdr:rowOff>
                  </from>
                  <to>
                    <xdr:col>1</xdr:col>
                    <xdr:colOff>381000</xdr:colOff>
                    <xdr:row>10</xdr:row>
                    <xdr:rowOff>12700</xdr:rowOff>
                  </to>
                </anchor>
              </controlPr>
            </control>
          </mc:Choice>
        </mc:AlternateContent>
        <mc:AlternateContent xmlns:mc="http://schemas.openxmlformats.org/markup-compatibility/2006">
          <mc:Choice Requires="x14">
            <control shapeId="50193" r:id="rId13" name="Check Box 17">
              <controlPr defaultSize="0" autoFill="0" autoLine="0" autoPict="0">
                <anchor moveWithCells="1">
                  <from>
                    <xdr:col>1</xdr:col>
                    <xdr:colOff>165100</xdr:colOff>
                    <xdr:row>10</xdr:row>
                    <xdr:rowOff>0</xdr:rowOff>
                  </from>
                  <to>
                    <xdr:col>1</xdr:col>
                    <xdr:colOff>381000</xdr:colOff>
                    <xdr:row>11</xdr:row>
                    <xdr:rowOff>12700</xdr:rowOff>
                  </to>
                </anchor>
              </controlPr>
            </control>
          </mc:Choice>
        </mc:AlternateContent>
        <mc:AlternateContent xmlns:mc="http://schemas.openxmlformats.org/markup-compatibility/2006">
          <mc:Choice Requires="x14">
            <control shapeId="50194" r:id="rId14" name="Check Box 18">
              <controlPr defaultSize="0" autoFill="0" autoLine="0" autoPict="0">
                <anchor moveWithCells="1">
                  <from>
                    <xdr:col>1</xdr:col>
                    <xdr:colOff>165100</xdr:colOff>
                    <xdr:row>12</xdr:row>
                    <xdr:rowOff>0</xdr:rowOff>
                  </from>
                  <to>
                    <xdr:col>1</xdr:col>
                    <xdr:colOff>381000</xdr:colOff>
                    <xdr:row>13</xdr:row>
                    <xdr:rowOff>12700</xdr:rowOff>
                  </to>
                </anchor>
              </controlPr>
            </control>
          </mc:Choice>
        </mc:AlternateContent>
        <mc:AlternateContent xmlns:mc="http://schemas.openxmlformats.org/markup-compatibility/2006">
          <mc:Choice Requires="x14">
            <control shapeId="50195" r:id="rId15" name="Check Box 19">
              <controlPr defaultSize="0" autoFill="0" autoLine="0" autoPict="0">
                <anchor moveWithCells="1">
                  <from>
                    <xdr:col>1</xdr:col>
                    <xdr:colOff>165100</xdr:colOff>
                    <xdr:row>13</xdr:row>
                    <xdr:rowOff>0</xdr:rowOff>
                  </from>
                  <to>
                    <xdr:col>1</xdr:col>
                    <xdr:colOff>381000</xdr:colOff>
                    <xdr:row>14</xdr:row>
                    <xdr:rowOff>12700</xdr:rowOff>
                  </to>
                </anchor>
              </controlPr>
            </control>
          </mc:Choice>
        </mc:AlternateContent>
        <mc:AlternateContent xmlns:mc="http://schemas.openxmlformats.org/markup-compatibility/2006">
          <mc:Choice Requires="x14">
            <control shapeId="50196" r:id="rId16" name="Check Box 20">
              <controlPr defaultSize="0" autoFill="0" autoLine="0" autoPict="0">
                <anchor moveWithCells="1">
                  <from>
                    <xdr:col>1</xdr:col>
                    <xdr:colOff>165100</xdr:colOff>
                    <xdr:row>15</xdr:row>
                    <xdr:rowOff>0</xdr:rowOff>
                  </from>
                  <to>
                    <xdr:col>1</xdr:col>
                    <xdr:colOff>381000</xdr:colOff>
                    <xdr:row>16</xdr:row>
                    <xdr:rowOff>12700</xdr:rowOff>
                  </to>
                </anchor>
              </controlPr>
            </control>
          </mc:Choice>
        </mc:AlternateContent>
        <mc:AlternateContent xmlns:mc="http://schemas.openxmlformats.org/markup-compatibility/2006">
          <mc:Choice Requires="x14">
            <control shapeId="50197" r:id="rId17" name="Check Box 21">
              <controlPr defaultSize="0" autoFill="0" autoLine="0" autoPict="0">
                <anchor moveWithCells="1">
                  <from>
                    <xdr:col>1</xdr:col>
                    <xdr:colOff>165100</xdr:colOff>
                    <xdr:row>11</xdr:row>
                    <xdr:rowOff>0</xdr:rowOff>
                  </from>
                  <to>
                    <xdr:col>1</xdr:col>
                    <xdr:colOff>381000</xdr:colOff>
                    <xdr:row>12</xdr:row>
                    <xdr:rowOff>12700</xdr:rowOff>
                  </to>
                </anchor>
              </controlPr>
            </control>
          </mc:Choice>
        </mc:AlternateContent>
        <mc:AlternateContent xmlns:mc="http://schemas.openxmlformats.org/markup-compatibility/2006">
          <mc:Choice Requires="x14">
            <control shapeId="50198" r:id="rId18" name="Check Box 22">
              <controlPr defaultSize="0" autoFill="0" autoLine="0" autoPict="0">
                <anchor moveWithCells="1">
                  <from>
                    <xdr:col>1</xdr:col>
                    <xdr:colOff>165100</xdr:colOff>
                    <xdr:row>14</xdr:row>
                    <xdr:rowOff>0</xdr:rowOff>
                  </from>
                  <to>
                    <xdr:col>1</xdr:col>
                    <xdr:colOff>381000</xdr:colOff>
                    <xdr:row>15</xdr:row>
                    <xdr:rowOff>12700</xdr:rowOff>
                  </to>
                </anchor>
              </controlPr>
            </control>
          </mc:Choice>
        </mc:AlternateContent>
        <mc:AlternateContent xmlns:mc="http://schemas.openxmlformats.org/markup-compatibility/2006">
          <mc:Choice Requires="x14">
            <control shapeId="50199" r:id="rId19" name="Check Box 23">
              <controlPr defaultSize="0" autoFill="0" autoLine="0" autoPict="0">
                <anchor moveWithCells="1">
                  <from>
                    <xdr:col>1</xdr:col>
                    <xdr:colOff>165100</xdr:colOff>
                    <xdr:row>23</xdr:row>
                    <xdr:rowOff>0</xdr:rowOff>
                  </from>
                  <to>
                    <xdr:col>1</xdr:col>
                    <xdr:colOff>381000</xdr:colOff>
                    <xdr:row>24</xdr:row>
                    <xdr:rowOff>12700</xdr:rowOff>
                  </to>
                </anchor>
              </controlPr>
            </control>
          </mc:Choice>
        </mc:AlternateContent>
        <mc:AlternateContent xmlns:mc="http://schemas.openxmlformats.org/markup-compatibility/2006">
          <mc:Choice Requires="x14">
            <control shapeId="50200" r:id="rId20" name="Check Box 24">
              <controlPr defaultSize="0" autoFill="0" autoLine="0" autoPict="0">
                <anchor moveWithCells="1">
                  <from>
                    <xdr:col>1</xdr:col>
                    <xdr:colOff>165100</xdr:colOff>
                    <xdr:row>24</xdr:row>
                    <xdr:rowOff>0</xdr:rowOff>
                  </from>
                  <to>
                    <xdr:col>1</xdr:col>
                    <xdr:colOff>381000</xdr:colOff>
                    <xdr:row>25</xdr:row>
                    <xdr:rowOff>12700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036C6-37B4-4241-AF07-14607DD99383}">
  <sheetPr codeName="Sheet12">
    <tabColor theme="9" tint="0.39997558519241921"/>
    <pageSetUpPr fitToPage="1"/>
  </sheetPr>
  <dimension ref="A1:K76"/>
  <sheetViews>
    <sheetView zoomScaleNormal="100" workbookViewId="0">
      <selection activeCell="B74" sqref="B74:D74"/>
    </sheetView>
  </sheetViews>
  <sheetFormatPr defaultColWidth="0" defaultRowHeight="14.5"/>
  <cols>
    <col min="1" max="1" width="6.1796875" style="10" customWidth="1"/>
    <col min="2" max="4" width="29.81640625" customWidth="1"/>
    <col min="5" max="5" width="32" customWidth="1"/>
    <col min="6" max="6" width="6.1796875" style="10" customWidth="1"/>
    <col min="7" max="7" width="16.81640625" hidden="1" customWidth="1"/>
    <col min="8" max="11" width="0" hidden="1" customWidth="1"/>
    <col min="12" max="16384" width="8.81640625" hidden="1"/>
  </cols>
  <sheetData>
    <row r="1" spans="1:6">
      <c r="B1" s="10"/>
      <c r="C1" s="10"/>
      <c r="D1" s="10"/>
      <c r="E1" s="10"/>
    </row>
    <row r="2" spans="1:6" ht="21">
      <c r="B2" s="448" t="s">
        <v>148</v>
      </c>
      <c r="C2" s="448"/>
      <c r="D2" s="448"/>
      <c r="E2" s="448"/>
      <c r="F2" s="89"/>
    </row>
    <row r="3" spans="1:6">
      <c r="B3" s="392" t="str">
        <f>IF('PWS Information'!$B$8="","PWS Name:","PWS Name: "&amp;'PWS Information'!$B$8)</f>
        <v>PWS Name: University of Central Florida</v>
      </c>
      <c r="C3" s="393"/>
      <c r="D3" s="393"/>
      <c r="E3" s="394"/>
    </row>
    <row r="4" spans="1:6">
      <c r="B4" s="365" t="str">
        <f>IF('PWS Information'!$B$10="","PWSID: ","PWSID: "&amp;'PWS Information'!$B$10)</f>
        <v>PWSID: 3480409</v>
      </c>
      <c r="C4" s="366"/>
      <c r="D4" s="366"/>
      <c r="E4" s="367"/>
    </row>
    <row r="5" spans="1:6">
      <c r="B5" s="456" t="s">
        <v>44</v>
      </c>
      <c r="C5" s="456"/>
      <c r="D5" s="457"/>
      <c r="E5" s="457"/>
    </row>
    <row r="6" spans="1:6">
      <c r="B6" s="10"/>
      <c r="C6" s="10"/>
      <c r="D6" s="10"/>
      <c r="E6" s="10"/>
    </row>
    <row r="7" spans="1:6" ht="45.75" customHeight="1">
      <c r="B7" s="314" t="s">
        <v>352</v>
      </c>
      <c r="C7" s="314"/>
      <c r="D7" s="314"/>
      <c r="E7" s="314"/>
    </row>
    <row r="8" spans="1:6">
      <c r="B8" s="10"/>
      <c r="C8" s="10"/>
      <c r="D8" s="10"/>
      <c r="E8" s="10"/>
    </row>
    <row r="9" spans="1:6" s="3" customFormat="1" ht="15.5">
      <c r="A9" s="28"/>
      <c r="B9" s="452" t="s">
        <v>149</v>
      </c>
      <c r="C9" s="452"/>
      <c r="D9" s="453"/>
      <c r="E9" s="453"/>
      <c r="F9" s="28"/>
    </row>
    <row r="10" spans="1:6" ht="22" customHeight="1">
      <c r="A10" s="21"/>
      <c r="B10" s="454" t="s">
        <v>39</v>
      </c>
      <c r="C10" s="455"/>
      <c r="D10" s="92" t="s">
        <v>40</v>
      </c>
      <c r="E10" s="93"/>
      <c r="F10" s="18"/>
    </row>
    <row r="11" spans="1:6" ht="27.75" customHeight="1">
      <c r="A11" s="21"/>
      <c r="B11" s="449"/>
      <c r="C11" s="449"/>
      <c r="D11" s="450"/>
      <c r="E11" s="450"/>
      <c r="F11" s="18"/>
    </row>
    <row r="12" spans="1:6" ht="18" customHeight="1">
      <c r="A12" s="21"/>
      <c r="B12" s="454" t="s">
        <v>41</v>
      </c>
      <c r="C12" s="455"/>
      <c r="D12" s="92" t="s">
        <v>42</v>
      </c>
      <c r="E12" s="94"/>
      <c r="F12" s="18"/>
    </row>
    <row r="13" spans="1:6" ht="27.75" customHeight="1">
      <c r="A13" s="21"/>
      <c r="B13" s="449"/>
      <c r="C13" s="449"/>
      <c r="D13" s="451"/>
      <c r="E13" s="451"/>
      <c r="F13" s="18"/>
    </row>
    <row r="14" spans="1:6">
      <c r="B14" s="10"/>
      <c r="C14" s="10"/>
      <c r="D14" s="10"/>
      <c r="E14" s="10"/>
    </row>
    <row r="15" spans="1:6" s="3" customFormat="1" ht="15.5">
      <c r="A15" s="28"/>
      <c r="B15" s="453" t="s">
        <v>150</v>
      </c>
      <c r="C15" s="453"/>
      <c r="D15" s="453"/>
      <c r="E15" s="453"/>
      <c r="F15" s="28"/>
    </row>
    <row r="16" spans="1:6" ht="20.149999999999999" customHeight="1">
      <c r="A16" s="21"/>
      <c r="B16" s="458" t="s">
        <v>253</v>
      </c>
      <c r="C16" s="437"/>
      <c r="D16" s="437"/>
      <c r="E16" s="91" t="s">
        <v>73</v>
      </c>
      <c r="F16" s="28"/>
    </row>
    <row r="17" spans="1:6">
      <c r="A17" s="21"/>
      <c r="B17" s="459" t="s">
        <v>151</v>
      </c>
      <c r="C17" s="459"/>
      <c r="D17" s="459"/>
      <c r="E17" s="459"/>
      <c r="F17" s="18"/>
    </row>
    <row r="18" spans="1:6">
      <c r="B18" s="10"/>
      <c r="C18" s="10"/>
      <c r="D18" s="10"/>
      <c r="E18" s="10"/>
    </row>
    <row r="19" spans="1:6" s="3" customFormat="1" ht="15.5">
      <c r="A19" s="28"/>
      <c r="B19" s="285" t="s">
        <v>152</v>
      </c>
      <c r="C19" s="286"/>
      <c r="D19" s="286"/>
      <c r="E19" s="287"/>
      <c r="F19" s="28"/>
    </row>
    <row r="20" spans="1:6" ht="20.149999999999999" customHeight="1">
      <c r="A20" s="21"/>
      <c r="B20" s="458" t="s">
        <v>153</v>
      </c>
      <c r="C20" s="437"/>
      <c r="D20" s="437"/>
      <c r="E20" s="85" t="s">
        <v>73</v>
      </c>
      <c r="F20" s="28"/>
    </row>
    <row r="21" spans="1:6" ht="46.5" customHeight="1">
      <c r="A21" s="21"/>
      <c r="B21" s="442" t="s">
        <v>268</v>
      </c>
      <c r="C21" s="443"/>
      <c r="D21" s="443"/>
      <c r="E21" s="444"/>
      <c r="F21" s="18"/>
    </row>
    <row r="22" spans="1:6" ht="20.149999999999999" customHeight="1">
      <c r="A22" s="21"/>
      <c r="B22" s="458" t="s">
        <v>154</v>
      </c>
      <c r="C22" s="437"/>
      <c r="D22" s="437"/>
      <c r="E22" s="85" t="s">
        <v>73</v>
      </c>
      <c r="F22" s="28"/>
    </row>
    <row r="23" spans="1:6" ht="30.65" customHeight="1">
      <c r="A23" s="21"/>
      <c r="B23" s="445" t="s">
        <v>321</v>
      </c>
      <c r="C23" s="446"/>
      <c r="D23" s="446"/>
      <c r="E23" s="447"/>
      <c r="F23" s="18"/>
    </row>
    <row r="24" spans="1:6" ht="34.5" customHeight="1">
      <c r="A24" s="21"/>
      <c r="B24" s="463" t="s">
        <v>313</v>
      </c>
      <c r="C24" s="464"/>
      <c r="D24" s="464"/>
      <c r="E24" s="85" t="s">
        <v>73</v>
      </c>
      <c r="F24" s="28"/>
    </row>
    <row r="25" spans="1:6" ht="31" customHeight="1">
      <c r="A25" s="21"/>
      <c r="B25" s="432" t="s">
        <v>155</v>
      </c>
      <c r="C25" s="433"/>
      <c r="D25" s="433"/>
      <c r="E25" s="434"/>
      <c r="F25" s="18"/>
    </row>
    <row r="26" spans="1:6">
      <c r="A26" s="21"/>
      <c r="B26" s="326" t="s">
        <v>156</v>
      </c>
      <c r="C26" s="327"/>
      <c r="D26" s="327"/>
      <c r="E26" s="328"/>
      <c r="F26" s="18"/>
    </row>
    <row r="27" spans="1:6" ht="47.15" customHeight="1">
      <c r="A27" s="21"/>
      <c r="B27" s="439"/>
      <c r="C27" s="440"/>
      <c r="D27" s="440"/>
      <c r="E27" s="441"/>
      <c r="F27" s="18"/>
    </row>
    <row r="28" spans="1:6">
      <c r="B28" s="10"/>
      <c r="C28" s="10"/>
      <c r="D28" s="10"/>
      <c r="E28" s="10"/>
    </row>
    <row r="29" spans="1:6" s="3" customFormat="1" ht="15.5">
      <c r="A29" s="28"/>
      <c r="B29" s="460" t="s">
        <v>157</v>
      </c>
      <c r="C29" s="461"/>
      <c r="D29" s="461"/>
      <c r="E29" s="462"/>
      <c r="F29" s="28"/>
    </row>
    <row r="30" spans="1:6" ht="50.15" customHeight="1">
      <c r="A30" s="21"/>
      <c r="B30" s="435" t="s">
        <v>158</v>
      </c>
      <c r="C30" s="436"/>
      <c r="D30" s="436"/>
      <c r="E30" s="91" t="s">
        <v>73</v>
      </c>
      <c r="F30" s="28"/>
    </row>
    <row r="31" spans="1:6" ht="30.65" customHeight="1">
      <c r="A31" s="21"/>
      <c r="B31" s="432" t="s">
        <v>159</v>
      </c>
      <c r="C31" s="433"/>
      <c r="D31" s="433"/>
      <c r="E31" s="434"/>
      <c r="F31" s="18"/>
    </row>
    <row r="32" spans="1:6" ht="20.149999999999999" customHeight="1">
      <c r="A32" s="21"/>
      <c r="B32" s="435" t="s">
        <v>160</v>
      </c>
      <c r="C32" s="437"/>
      <c r="D32" s="437"/>
      <c r="E32" s="85" t="s">
        <v>73</v>
      </c>
      <c r="F32" s="28"/>
    </row>
    <row r="33" spans="1:6" ht="50.25" customHeight="1">
      <c r="A33" s="21"/>
      <c r="B33" s="445" t="s">
        <v>369</v>
      </c>
      <c r="C33" s="446"/>
      <c r="D33" s="446"/>
      <c r="E33" s="447"/>
      <c r="F33" s="18"/>
    </row>
    <row r="34" spans="1:6" ht="20.149999999999999" customHeight="1">
      <c r="A34" s="21"/>
      <c r="B34" s="326" t="s">
        <v>161</v>
      </c>
      <c r="C34" s="438"/>
      <c r="D34" s="438"/>
      <c r="E34" s="85" t="s">
        <v>73</v>
      </c>
      <c r="F34" s="28"/>
    </row>
    <row r="35" spans="1:6" ht="97.5" customHeight="1">
      <c r="A35" s="21"/>
      <c r="B35" s="432" t="s">
        <v>312</v>
      </c>
      <c r="C35" s="433"/>
      <c r="D35" s="433"/>
      <c r="E35" s="434"/>
      <c r="F35" s="18"/>
    </row>
    <row r="36" spans="1:6" ht="19.5" customHeight="1">
      <c r="A36" s="21"/>
      <c r="B36" s="326" t="s">
        <v>305</v>
      </c>
      <c r="C36" s="327"/>
      <c r="D36" s="327"/>
      <c r="E36" s="328"/>
      <c r="F36" s="18"/>
    </row>
    <row r="37" spans="1:6" ht="37.5" customHeight="1">
      <c r="A37" s="21"/>
      <c r="B37" s="439"/>
      <c r="C37" s="440"/>
      <c r="D37" s="440"/>
      <c r="E37" s="441"/>
      <c r="F37" s="18"/>
    </row>
    <row r="38" spans="1:6">
      <c r="B38" s="10"/>
      <c r="C38" s="10"/>
      <c r="D38" s="10"/>
      <c r="E38" s="10"/>
    </row>
    <row r="39" spans="1:6" s="3" customFormat="1" ht="15.5">
      <c r="A39" s="28"/>
      <c r="B39" s="267" t="s">
        <v>162</v>
      </c>
      <c r="C39" s="268"/>
      <c r="D39" s="268"/>
      <c r="E39" s="268"/>
      <c r="F39" s="28"/>
    </row>
    <row r="40" spans="1:6" ht="35.15" customHeight="1">
      <c r="A40" s="21"/>
      <c r="B40" s="435" t="s">
        <v>365</v>
      </c>
      <c r="C40" s="436"/>
      <c r="D40" s="436"/>
      <c r="E40" s="85" t="s">
        <v>73</v>
      </c>
      <c r="F40" s="28"/>
    </row>
    <row r="41" spans="1:6" ht="36.75" customHeight="1">
      <c r="A41" s="21"/>
      <c r="B41" s="442" t="s">
        <v>310</v>
      </c>
      <c r="C41" s="443"/>
      <c r="D41" s="443"/>
      <c r="E41" s="444"/>
      <c r="F41" s="18"/>
    </row>
    <row r="42" spans="1:6" ht="20.149999999999999" customHeight="1">
      <c r="A42" s="21"/>
      <c r="B42" s="435" t="s">
        <v>163</v>
      </c>
      <c r="C42" s="437"/>
      <c r="D42" s="437"/>
      <c r="E42" s="85" t="s">
        <v>73</v>
      </c>
      <c r="F42" s="28"/>
    </row>
    <row r="43" spans="1:6" ht="47.25" customHeight="1">
      <c r="A43" s="21"/>
      <c r="B43" s="442" t="s">
        <v>311</v>
      </c>
      <c r="C43" s="443"/>
      <c r="D43" s="443"/>
      <c r="E43" s="444"/>
      <c r="F43" s="18"/>
    </row>
    <row r="44" spans="1:6">
      <c r="B44" s="326" t="s">
        <v>164</v>
      </c>
      <c r="C44" s="327"/>
      <c r="D44" s="327"/>
      <c r="E44" s="328"/>
    </row>
    <row r="45" spans="1:6" ht="44.5" customHeight="1">
      <c r="B45" s="439"/>
      <c r="C45" s="440"/>
      <c r="D45" s="440"/>
      <c r="E45" s="441"/>
    </row>
    <row r="46" spans="1:6">
      <c r="B46" s="2"/>
    </row>
    <row r="47" spans="1:6" ht="15.5">
      <c r="A47" s="163"/>
      <c r="B47" s="425" t="s">
        <v>325</v>
      </c>
      <c r="C47" s="426"/>
      <c r="D47" s="426"/>
      <c r="E47" s="427"/>
      <c r="F47" s="163"/>
    </row>
    <row r="48" spans="1:6">
      <c r="A48" s="407"/>
      <c r="B48" s="404" t="s">
        <v>326</v>
      </c>
      <c r="C48" s="405"/>
      <c r="D48" s="405"/>
      <c r="E48" s="428" t="s">
        <v>73</v>
      </c>
      <c r="F48" s="411"/>
    </row>
    <row r="49" spans="1:6">
      <c r="A49" s="407"/>
      <c r="B49" s="430" t="s">
        <v>327</v>
      </c>
      <c r="C49" s="431"/>
      <c r="D49" s="431"/>
      <c r="E49" s="429"/>
      <c r="F49" s="411"/>
    </row>
    <row r="50" spans="1:6" ht="29.5" customHeight="1">
      <c r="A50" s="164"/>
      <c r="B50" s="420" t="s">
        <v>328</v>
      </c>
      <c r="C50" s="421"/>
      <c r="D50" s="421"/>
      <c r="E50" s="165" t="s">
        <v>73</v>
      </c>
      <c r="F50" s="163"/>
    </row>
    <row r="51" spans="1:6" ht="33" customHeight="1">
      <c r="A51" s="164"/>
      <c r="B51" s="420" t="s">
        <v>329</v>
      </c>
      <c r="C51" s="421"/>
      <c r="D51" s="421"/>
      <c r="E51" s="165" t="s">
        <v>73</v>
      </c>
      <c r="F51" s="166"/>
    </row>
    <row r="52" spans="1:6">
      <c r="A52" s="164"/>
      <c r="B52" s="422" t="s">
        <v>330</v>
      </c>
      <c r="C52" s="423"/>
      <c r="D52" s="423"/>
      <c r="E52" s="424"/>
      <c r="F52" s="163"/>
    </row>
    <row r="53" spans="1:6">
      <c r="A53" s="407"/>
      <c r="B53" s="404" t="s">
        <v>331</v>
      </c>
      <c r="C53" s="405"/>
      <c r="D53" s="405"/>
      <c r="E53" s="408" t="s">
        <v>360</v>
      </c>
      <c r="F53" s="411"/>
    </row>
    <row r="54" spans="1:6">
      <c r="A54" s="407"/>
      <c r="B54" s="412" t="s">
        <v>332</v>
      </c>
      <c r="C54" s="413"/>
      <c r="D54" s="413"/>
      <c r="E54" s="408"/>
      <c r="F54" s="411"/>
    </row>
    <row r="55" spans="1:6" ht="29.15" customHeight="1">
      <c r="A55" s="407"/>
      <c r="B55" s="417" t="s">
        <v>362</v>
      </c>
      <c r="C55" s="418"/>
      <c r="D55" s="418"/>
      <c r="E55" s="408"/>
      <c r="F55" s="411"/>
    </row>
    <row r="56" spans="1:6">
      <c r="A56" s="407"/>
      <c r="B56" s="417" t="s">
        <v>333</v>
      </c>
      <c r="C56" s="418"/>
      <c r="D56" s="418"/>
      <c r="E56" s="408"/>
      <c r="F56" s="411"/>
    </row>
    <row r="57" spans="1:6">
      <c r="A57" s="407"/>
      <c r="B57" s="412" t="s">
        <v>334</v>
      </c>
      <c r="C57" s="413"/>
      <c r="D57" s="413"/>
      <c r="E57" s="408"/>
      <c r="F57" s="411"/>
    </row>
    <row r="58" spans="1:6">
      <c r="A58" s="407"/>
      <c r="B58" s="417" t="s">
        <v>335</v>
      </c>
      <c r="C58" s="418"/>
      <c r="D58" s="418"/>
      <c r="E58" s="408"/>
      <c r="F58" s="411"/>
    </row>
    <row r="59" spans="1:6">
      <c r="A59" s="407"/>
      <c r="B59" s="417" t="s">
        <v>336</v>
      </c>
      <c r="C59" s="418"/>
      <c r="D59" s="418"/>
      <c r="E59" s="408"/>
      <c r="F59" s="411"/>
    </row>
    <row r="60" spans="1:6">
      <c r="A60" s="407"/>
      <c r="B60" s="419" t="s">
        <v>353</v>
      </c>
      <c r="C60" s="413"/>
      <c r="D60" s="413"/>
      <c r="E60" s="408"/>
      <c r="F60" s="411"/>
    </row>
    <row r="61" spans="1:6">
      <c r="A61" s="164"/>
      <c r="B61" s="414"/>
      <c r="C61" s="415"/>
      <c r="D61" s="415"/>
      <c r="E61" s="416"/>
      <c r="F61" s="163"/>
    </row>
    <row r="62" spans="1:6">
      <c r="A62" s="407"/>
      <c r="B62" s="404" t="s">
        <v>337</v>
      </c>
      <c r="C62" s="405"/>
      <c r="D62" s="405"/>
      <c r="E62" s="408" t="s">
        <v>360</v>
      </c>
      <c r="F62" s="411"/>
    </row>
    <row r="63" spans="1:6">
      <c r="A63" s="407"/>
      <c r="B63" s="412" t="s">
        <v>338</v>
      </c>
      <c r="C63" s="413"/>
      <c r="D63" s="413"/>
      <c r="E63" s="408"/>
      <c r="F63" s="411"/>
    </row>
    <row r="64" spans="1:6" ht="34.5" customHeight="1">
      <c r="A64" s="407"/>
      <c r="B64" s="412" t="s">
        <v>363</v>
      </c>
      <c r="C64" s="413"/>
      <c r="D64" s="413"/>
      <c r="E64" s="408"/>
      <c r="F64" s="411"/>
    </row>
    <row r="65" spans="1:6">
      <c r="A65" s="407"/>
      <c r="B65" s="417" t="s">
        <v>339</v>
      </c>
      <c r="C65" s="418"/>
      <c r="D65" s="418"/>
      <c r="E65" s="408"/>
      <c r="F65" s="411"/>
    </row>
    <row r="66" spans="1:6">
      <c r="A66" s="407"/>
      <c r="B66" s="412" t="s">
        <v>340</v>
      </c>
      <c r="C66" s="413"/>
      <c r="D66" s="413"/>
      <c r="E66" s="408"/>
      <c r="F66" s="411"/>
    </row>
    <row r="67" spans="1:6">
      <c r="A67" s="164"/>
      <c r="B67" s="404"/>
      <c r="C67" s="405"/>
      <c r="D67" s="405"/>
      <c r="E67" s="406"/>
      <c r="F67" s="163"/>
    </row>
    <row r="68" spans="1:6">
      <c r="A68" s="407"/>
      <c r="B68" s="404" t="s">
        <v>341</v>
      </c>
      <c r="C68" s="405"/>
      <c r="D68" s="405"/>
      <c r="E68" s="408" t="s">
        <v>360</v>
      </c>
      <c r="F68" s="411"/>
    </row>
    <row r="69" spans="1:6">
      <c r="A69" s="407"/>
      <c r="B69" s="412" t="s">
        <v>342</v>
      </c>
      <c r="C69" s="413"/>
      <c r="D69" s="413"/>
      <c r="E69" s="408"/>
      <c r="F69" s="411"/>
    </row>
    <row r="70" spans="1:6">
      <c r="A70" s="407"/>
      <c r="B70" s="412" t="s">
        <v>364</v>
      </c>
      <c r="C70" s="413"/>
      <c r="D70" s="413"/>
      <c r="E70" s="408"/>
      <c r="F70" s="411"/>
    </row>
    <row r="71" spans="1:6">
      <c r="A71" s="407"/>
      <c r="B71" s="412" t="s">
        <v>343</v>
      </c>
      <c r="C71" s="413"/>
      <c r="D71" s="413"/>
      <c r="E71" s="408"/>
      <c r="F71" s="411"/>
    </row>
    <row r="72" spans="1:6" ht="17.25" customHeight="1">
      <c r="A72" s="407"/>
      <c r="B72" s="412" t="s">
        <v>344</v>
      </c>
      <c r="C72" s="413"/>
      <c r="D72" s="413"/>
      <c r="E72" s="408"/>
      <c r="F72" s="411"/>
    </row>
    <row r="73" spans="1:6">
      <c r="A73" s="164"/>
      <c r="B73" s="395"/>
      <c r="C73" s="396"/>
      <c r="D73" s="396"/>
      <c r="E73" s="397"/>
      <c r="F73" s="166"/>
    </row>
    <row r="74" spans="1:6" s="22" customFormat="1" ht="73" customHeight="1">
      <c r="A74" s="171"/>
      <c r="B74" s="409" t="s">
        <v>372</v>
      </c>
      <c r="C74" s="410"/>
      <c r="D74" s="410"/>
      <c r="E74" s="179" t="s">
        <v>73</v>
      </c>
      <c r="F74" s="172"/>
    </row>
    <row r="75" spans="1:6" ht="31" customHeight="1">
      <c r="A75" s="167"/>
      <c r="B75" s="398" t="s">
        <v>361</v>
      </c>
      <c r="C75" s="399"/>
      <c r="D75" s="399"/>
      <c r="E75" s="400"/>
      <c r="F75" s="167"/>
    </row>
    <row r="76" spans="1:6" ht="47.5" customHeight="1">
      <c r="A76" s="167"/>
      <c r="B76" s="401"/>
      <c r="C76" s="402"/>
      <c r="D76" s="402"/>
      <c r="E76" s="403"/>
      <c r="F76" s="167"/>
    </row>
  </sheetData>
  <mergeCells count="83">
    <mergeCell ref="B29:E29"/>
    <mergeCell ref="B24:D24"/>
    <mergeCell ref="B25:E25"/>
    <mergeCell ref="B26:E26"/>
    <mergeCell ref="B27:E27"/>
    <mergeCell ref="B22:D22"/>
    <mergeCell ref="B23:E23"/>
    <mergeCell ref="B20:D20"/>
    <mergeCell ref="B21:E21"/>
    <mergeCell ref="B15:E15"/>
    <mergeCell ref="B16:D16"/>
    <mergeCell ref="B17:E17"/>
    <mergeCell ref="B19:E19"/>
    <mergeCell ref="B2:E2"/>
    <mergeCell ref="B7:E7"/>
    <mergeCell ref="B11:C11"/>
    <mergeCell ref="D11:E11"/>
    <mergeCell ref="D13:E13"/>
    <mergeCell ref="B9:E9"/>
    <mergeCell ref="B10:C10"/>
    <mergeCell ref="B12:C12"/>
    <mergeCell ref="B13:C13"/>
    <mergeCell ref="B3:E3"/>
    <mergeCell ref="B4:E4"/>
    <mergeCell ref="B5:C5"/>
    <mergeCell ref="D5:E5"/>
    <mergeCell ref="B35:E35"/>
    <mergeCell ref="B30:D30"/>
    <mergeCell ref="B32:D32"/>
    <mergeCell ref="B34:D34"/>
    <mergeCell ref="B45:E45"/>
    <mergeCell ref="B43:E43"/>
    <mergeCell ref="B44:E44"/>
    <mergeCell ref="B36:E36"/>
    <mergeCell ref="B37:E37"/>
    <mergeCell ref="B40:D40"/>
    <mergeCell ref="B41:E41"/>
    <mergeCell ref="B42:D42"/>
    <mergeCell ref="B39:E39"/>
    <mergeCell ref="B33:E33"/>
    <mergeCell ref="B31:E31"/>
    <mergeCell ref="B47:E47"/>
    <mergeCell ref="A48:A49"/>
    <mergeCell ref="B48:D48"/>
    <mergeCell ref="E48:E49"/>
    <mergeCell ref="F48:F49"/>
    <mergeCell ref="B49:D49"/>
    <mergeCell ref="B50:D50"/>
    <mergeCell ref="B51:D51"/>
    <mergeCell ref="B52:E52"/>
    <mergeCell ref="A53:A60"/>
    <mergeCell ref="B53:D53"/>
    <mergeCell ref="E53:E60"/>
    <mergeCell ref="F53:F60"/>
    <mergeCell ref="B54:D54"/>
    <mergeCell ref="B55:D55"/>
    <mergeCell ref="B56:D56"/>
    <mergeCell ref="B57:D57"/>
    <mergeCell ref="B58:D58"/>
    <mergeCell ref="B59:D59"/>
    <mergeCell ref="B60:D60"/>
    <mergeCell ref="B61:E61"/>
    <mergeCell ref="A62:A66"/>
    <mergeCell ref="B62:D62"/>
    <mergeCell ref="E62:E66"/>
    <mergeCell ref="F62:F66"/>
    <mergeCell ref="B63:D63"/>
    <mergeCell ref="B64:D64"/>
    <mergeCell ref="B65:D65"/>
    <mergeCell ref="B66:D66"/>
    <mergeCell ref="F68:F72"/>
    <mergeCell ref="B69:D69"/>
    <mergeCell ref="B70:D70"/>
    <mergeCell ref="B71:D71"/>
    <mergeCell ref="B72:D72"/>
    <mergeCell ref="B73:E73"/>
    <mergeCell ref="B75:E75"/>
    <mergeCell ref="B76:E76"/>
    <mergeCell ref="B67:E67"/>
    <mergeCell ref="A68:A72"/>
    <mergeCell ref="B68:D68"/>
    <mergeCell ref="E68:E72"/>
    <mergeCell ref="B74:D74"/>
  </mergeCells>
  <dataValidations count="3">
    <dataValidation type="list" allowBlank="1" showInputMessage="1" showErrorMessage="1" sqref="E20 E22 E30 E32 E16 E24 E34 E40 E42 E48:E49" xr:uid="{EEC67FFA-F115-448F-8422-92F7B4932E3E}">
      <formula1>"Select ""Yes"" or ""No"" , Yes, No"</formula1>
    </dataValidation>
    <dataValidation type="list" allowBlank="1" showInputMessage="1" showErrorMessage="1" sqref="E50 E51 E74" xr:uid="{82E8B37B-91A7-4B41-A863-3885EDBD4790}">
      <formula1>"Select ""Yes"" or ""No"", Yes, No"</formula1>
    </dataValidation>
    <dataValidation type="list" allowBlank="1" showInputMessage="1" showErrorMessage="1" sqref="E53:E60 E62:E66 E68:E72" xr:uid="{1D68E471-223F-4344-AC0A-8A7FF1CDFD2B}">
      <formula1>"Select ""Yes"" or ""No"" or ""N/A"", Yes, No, N/A"</formula1>
    </dataValidation>
  </dataValidations>
  <printOptions horizontalCentered="1"/>
  <pageMargins left="0.25" right="0.25" top="0.75" bottom="0.75" header="0.3" footer="0.3"/>
  <pageSetup scale="76"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C58F0-C74E-4418-8AA0-6D609041DFFD}">
  <sheetPr codeName="Sheet8">
    <tabColor theme="1"/>
  </sheetPr>
  <dimension ref="A1:W40"/>
  <sheetViews>
    <sheetView workbookViewId="0">
      <selection activeCell="C16" sqref="C16"/>
    </sheetView>
  </sheetViews>
  <sheetFormatPr defaultRowHeight="14.5"/>
  <cols>
    <col min="2" max="2" width="22.36328125" bestFit="1" customWidth="1"/>
    <col min="3" max="3" width="22.81640625" bestFit="1" customWidth="1"/>
    <col min="4" max="4" width="24.36328125" bestFit="1" customWidth="1"/>
    <col min="5" max="5" width="24.54296875" bestFit="1" customWidth="1"/>
    <col min="6" max="6" width="4.81640625" bestFit="1" customWidth="1"/>
    <col min="7" max="7" width="9.1796875" bestFit="1" customWidth="1"/>
    <col min="10" max="10" width="26.36328125" bestFit="1" customWidth="1"/>
    <col min="11" max="11" width="20.1796875" bestFit="1" customWidth="1"/>
    <col min="16" max="16" width="22" bestFit="1" customWidth="1"/>
    <col min="17" max="17" width="20.36328125" bestFit="1" customWidth="1"/>
    <col min="18" max="18" width="24.1796875" bestFit="1" customWidth="1"/>
    <col min="19" max="19" width="33.54296875" bestFit="1" customWidth="1"/>
    <col min="22" max="22" width="20.81640625" bestFit="1" customWidth="1"/>
    <col min="23" max="23" width="33.54296875" bestFit="1" customWidth="1"/>
  </cols>
  <sheetData>
    <row r="1" spans="1:23">
      <c r="A1" t="s">
        <v>165</v>
      </c>
      <c r="J1" s="59" t="s">
        <v>166</v>
      </c>
      <c r="K1" s="59" t="s">
        <v>167</v>
      </c>
      <c r="P1" s="86" t="s">
        <v>18</v>
      </c>
      <c r="Q1" s="86" t="s">
        <v>168</v>
      </c>
      <c r="R1" s="87" t="s">
        <v>19</v>
      </c>
      <c r="S1" s="59" t="s">
        <v>20</v>
      </c>
      <c r="V1" s="87" t="s">
        <v>169</v>
      </c>
      <c r="W1" s="59" t="s">
        <v>20</v>
      </c>
    </row>
    <row r="2" spans="1:23">
      <c r="B2" s="22" t="s">
        <v>170</v>
      </c>
      <c r="J2" s="39" t="s">
        <v>21</v>
      </c>
      <c r="K2" t="s">
        <v>21</v>
      </c>
      <c r="P2" t="s">
        <v>21</v>
      </c>
      <c r="R2" t="s">
        <v>21</v>
      </c>
      <c r="S2" t="s">
        <v>21</v>
      </c>
      <c r="V2" t="s">
        <v>21</v>
      </c>
      <c r="W2" t="s">
        <v>21</v>
      </c>
    </row>
    <row r="3" spans="1:23">
      <c r="J3" s="39" t="s">
        <v>130</v>
      </c>
      <c r="K3" t="s">
        <v>21</v>
      </c>
      <c r="P3" t="s">
        <v>21</v>
      </c>
      <c r="R3" t="s">
        <v>120</v>
      </c>
      <c r="S3" t="s">
        <v>21</v>
      </c>
      <c r="V3" t="s">
        <v>120</v>
      </c>
      <c r="W3" t="s">
        <v>23</v>
      </c>
    </row>
    <row r="4" spans="1:23">
      <c r="J4" s="39" t="s">
        <v>120</v>
      </c>
      <c r="K4" t="s">
        <v>120</v>
      </c>
      <c r="P4" t="s">
        <v>21</v>
      </c>
      <c r="R4" t="s">
        <v>23</v>
      </c>
      <c r="S4" t="s">
        <v>21</v>
      </c>
      <c r="V4" t="s">
        <v>23</v>
      </c>
      <c r="W4" t="s">
        <v>23</v>
      </c>
    </row>
    <row r="5" spans="1:23">
      <c r="J5" s="39" t="s">
        <v>121</v>
      </c>
      <c r="K5" t="s">
        <v>23</v>
      </c>
      <c r="P5" t="s">
        <v>21</v>
      </c>
      <c r="R5" t="s">
        <v>171</v>
      </c>
      <c r="S5" t="s">
        <v>21</v>
      </c>
      <c r="V5" t="s">
        <v>171</v>
      </c>
      <c r="W5" t="s">
        <v>24</v>
      </c>
    </row>
    <row r="6" spans="1:23">
      <c r="J6" s="39" t="s">
        <v>112</v>
      </c>
      <c r="K6" t="s">
        <v>23</v>
      </c>
      <c r="P6" t="s">
        <v>120</v>
      </c>
      <c r="R6" t="s">
        <v>21</v>
      </c>
      <c r="S6" t="s">
        <v>21</v>
      </c>
    </row>
    <row r="7" spans="1:23">
      <c r="J7" s="39" t="s">
        <v>172</v>
      </c>
      <c r="K7" t="s">
        <v>23</v>
      </c>
      <c r="P7" t="s">
        <v>120</v>
      </c>
      <c r="R7" t="s">
        <v>120</v>
      </c>
      <c r="S7" t="s">
        <v>23</v>
      </c>
    </row>
    <row r="8" spans="1:23">
      <c r="J8" s="39" t="s">
        <v>126</v>
      </c>
      <c r="K8" t="s">
        <v>171</v>
      </c>
      <c r="P8" t="s">
        <v>120</v>
      </c>
      <c r="R8" t="s">
        <v>23</v>
      </c>
      <c r="S8" t="s">
        <v>23</v>
      </c>
    </row>
    <row r="9" spans="1:23">
      <c r="J9" s="39" t="s">
        <v>173</v>
      </c>
      <c r="K9" t="s">
        <v>171</v>
      </c>
      <c r="P9" t="s">
        <v>120</v>
      </c>
      <c r="R9" t="s">
        <v>171</v>
      </c>
      <c r="S9" t="s">
        <v>24</v>
      </c>
    </row>
    <row r="10" spans="1:23">
      <c r="J10" s="39" t="s">
        <v>129</v>
      </c>
      <c r="K10" t="s">
        <v>171</v>
      </c>
      <c r="P10" t="s">
        <v>23</v>
      </c>
      <c r="R10" t="s">
        <v>21</v>
      </c>
      <c r="S10" t="s">
        <v>21</v>
      </c>
    </row>
    <row r="11" spans="1:23">
      <c r="P11" t="s">
        <v>23</v>
      </c>
      <c r="Q11" t="s">
        <v>174</v>
      </c>
      <c r="R11" t="s">
        <v>120</v>
      </c>
      <c r="S11" t="s">
        <v>22</v>
      </c>
    </row>
    <row r="12" spans="1:23">
      <c r="J12" s="59" t="s">
        <v>175</v>
      </c>
      <c r="K12" s="59" t="s">
        <v>167</v>
      </c>
      <c r="P12" t="s">
        <v>23</v>
      </c>
      <c r="Q12" t="s">
        <v>176</v>
      </c>
      <c r="R12" t="s">
        <v>120</v>
      </c>
      <c r="S12" t="s">
        <v>23</v>
      </c>
    </row>
    <row r="13" spans="1:23">
      <c r="J13" s="39" t="s">
        <v>21</v>
      </c>
      <c r="K13" t="s">
        <v>21</v>
      </c>
      <c r="P13" t="s">
        <v>23</v>
      </c>
      <c r="Q13" t="s">
        <v>177</v>
      </c>
      <c r="R13" t="s">
        <v>120</v>
      </c>
      <c r="S13" t="s">
        <v>22</v>
      </c>
    </row>
    <row r="14" spans="1:23">
      <c r="J14" s="39" t="s">
        <v>130</v>
      </c>
      <c r="K14" t="s">
        <v>21</v>
      </c>
      <c r="P14" t="s">
        <v>23</v>
      </c>
      <c r="R14" t="s">
        <v>23</v>
      </c>
      <c r="S14" t="s">
        <v>23</v>
      </c>
    </row>
    <row r="15" spans="1:23">
      <c r="J15" s="39" t="s">
        <v>120</v>
      </c>
      <c r="K15" t="s">
        <v>120</v>
      </c>
      <c r="P15" t="s">
        <v>23</v>
      </c>
      <c r="R15" t="s">
        <v>171</v>
      </c>
      <c r="S15" t="s">
        <v>24</v>
      </c>
    </row>
    <row r="16" spans="1:23">
      <c r="J16" s="39" t="s">
        <v>121</v>
      </c>
      <c r="K16" t="s">
        <v>23</v>
      </c>
      <c r="P16" t="s">
        <v>171</v>
      </c>
      <c r="R16" t="s">
        <v>21</v>
      </c>
      <c r="S16" t="s">
        <v>21</v>
      </c>
    </row>
    <row r="17" spans="2:19">
      <c r="J17" s="39" t="s">
        <v>112</v>
      </c>
      <c r="K17" t="s">
        <v>23</v>
      </c>
      <c r="P17" t="s">
        <v>171</v>
      </c>
      <c r="R17" t="s">
        <v>120</v>
      </c>
      <c r="S17" t="s">
        <v>22</v>
      </c>
    </row>
    <row r="18" spans="2:19">
      <c r="J18" s="39" t="s">
        <v>172</v>
      </c>
      <c r="K18" t="s">
        <v>23</v>
      </c>
      <c r="P18" t="s">
        <v>171</v>
      </c>
      <c r="R18" t="s">
        <v>23</v>
      </c>
      <c r="S18" t="s">
        <v>24</v>
      </c>
    </row>
    <row r="19" spans="2:19">
      <c r="J19" s="39" t="s">
        <v>126</v>
      </c>
      <c r="K19" t="s">
        <v>171</v>
      </c>
      <c r="P19" t="s">
        <v>171</v>
      </c>
      <c r="R19" t="s">
        <v>171</v>
      </c>
      <c r="S19" t="s">
        <v>24</v>
      </c>
    </row>
    <row r="20" spans="2:19">
      <c r="J20" s="39" t="s">
        <v>173</v>
      </c>
      <c r="K20" t="s">
        <v>171</v>
      </c>
    </row>
    <row r="21" spans="2:19">
      <c r="B21" t="s">
        <v>178</v>
      </c>
      <c r="D21" t="s">
        <v>179</v>
      </c>
      <c r="E21" t="s">
        <v>180</v>
      </c>
      <c r="J21" s="39" t="s">
        <v>129</v>
      </c>
      <c r="K21" t="s">
        <v>171</v>
      </c>
    </row>
    <row r="22" spans="2:19" ht="29">
      <c r="B22" s="54" t="s">
        <v>18</v>
      </c>
      <c r="C22" s="54" t="s">
        <v>168</v>
      </c>
      <c r="D22" s="54" t="s">
        <v>19</v>
      </c>
      <c r="E22" s="54" t="s">
        <v>20</v>
      </c>
      <c r="G22" s="68" t="s">
        <v>181</v>
      </c>
      <c r="H22" s="68" t="s">
        <v>182</v>
      </c>
      <c r="I22" s="68" t="s">
        <v>183</v>
      </c>
    </row>
    <row r="23" spans="2:19" ht="203">
      <c r="B23" s="72" t="s">
        <v>21</v>
      </c>
      <c r="C23" s="72"/>
      <c r="D23" s="72" t="s">
        <v>21</v>
      </c>
      <c r="E23" s="72" t="s">
        <v>21</v>
      </c>
      <c r="G23" t="str">
        <f t="shared" ref="G23:G39" si="0">_xlfn.CONCAT($G$22,$B$21,"=",B23,$H$22,$D$21,"=",D23,$I$22,$E$21,"=",E23)</f>
        <v>IF(system_owned_portion=Lead) AND (customer_owned_portion=Lead THEN
service_line_classification=Lead</v>
      </c>
      <c r="H23" t="str">
        <f t="shared" ref="H23:H39" si="1">_xlfn.CONCAT(F23,G23)</f>
        <v>IF(system_owned_portion=Lead) AND (customer_owned_portion=Lead THEN
service_line_classification=Lead</v>
      </c>
      <c r="I23" s="6" t="s">
        <v>184</v>
      </c>
    </row>
    <row r="24" spans="2:19" ht="261">
      <c r="B24" s="72" t="s">
        <v>21</v>
      </c>
      <c r="C24" s="72"/>
      <c r="D24" s="72" t="s">
        <v>120</v>
      </c>
      <c r="E24" s="72" t="s">
        <v>21</v>
      </c>
      <c r="F24" s="69" t="s">
        <v>185</v>
      </c>
      <c r="G24" t="str">
        <f t="shared" si="0"/>
        <v>IF(system_owned_portion=Lead) AND (customer_owned_portion=Galvanized THEN
service_line_classification=Lead</v>
      </c>
      <c r="H24" t="str">
        <f t="shared" si="1"/>
        <v>ELSEIF(system_owned_portion=Lead) AND (customer_owned_portion=Galvanized THEN
service_line_classification=Lead</v>
      </c>
      <c r="I24" s="6" t="s">
        <v>186</v>
      </c>
      <c r="N24" s="36"/>
    </row>
    <row r="25" spans="2:19" ht="217.5">
      <c r="B25" s="72" t="s">
        <v>21</v>
      </c>
      <c r="C25" s="72"/>
      <c r="D25" s="72" t="s">
        <v>23</v>
      </c>
      <c r="E25" s="72" t="s">
        <v>21</v>
      </c>
      <c r="F25" s="69" t="s">
        <v>185</v>
      </c>
      <c r="G25" t="str">
        <f t="shared" si="0"/>
        <v>IF(system_owned_portion=Lead) AND (customer_owned_portion=Non-Lead THEN
service_line_classification=Lead</v>
      </c>
      <c r="H25" t="str">
        <f t="shared" si="1"/>
        <v>ELSEIF(system_owned_portion=Lead) AND (customer_owned_portion=Non-Lead THEN
service_line_classification=Lead</v>
      </c>
      <c r="I25" s="6" t="s">
        <v>187</v>
      </c>
      <c r="N25" s="36"/>
    </row>
    <row r="26" spans="2:19" ht="232">
      <c r="B26" s="72" t="s">
        <v>21</v>
      </c>
      <c r="C26" s="72"/>
      <c r="D26" s="1" t="s">
        <v>171</v>
      </c>
      <c r="E26" s="72" t="s">
        <v>21</v>
      </c>
      <c r="F26" s="69" t="s">
        <v>185</v>
      </c>
      <c r="G26" t="str">
        <f t="shared" si="0"/>
        <v>IF(system_owned_portion=Lead) AND (customer_owned_portion=Material Unknown THEN
service_line_classification=Lead</v>
      </c>
      <c r="H26" t="str">
        <f t="shared" si="1"/>
        <v>ELSEIF(system_owned_portion=Lead) AND (customer_owned_portion=Material Unknown THEN
service_line_classification=Lead</v>
      </c>
      <c r="I26" s="6" t="s">
        <v>188</v>
      </c>
      <c r="N26" s="36"/>
    </row>
    <row r="27" spans="2:19" ht="217.5">
      <c r="B27" s="72" t="s">
        <v>120</v>
      </c>
      <c r="C27" s="72"/>
      <c r="D27" s="1" t="s">
        <v>21</v>
      </c>
      <c r="E27" s="72" t="s">
        <v>21</v>
      </c>
      <c r="F27" s="69" t="s">
        <v>185</v>
      </c>
      <c r="G27" t="str">
        <f t="shared" si="0"/>
        <v>IF(system_owned_portion=Galvanized) AND (customer_owned_portion=Lead THEN
service_line_classification=Lead</v>
      </c>
      <c r="H27" t="str">
        <f t="shared" si="1"/>
        <v>ELSEIF(system_owned_portion=Galvanized) AND (customer_owned_portion=Lead THEN
service_line_classification=Lead</v>
      </c>
      <c r="I27" s="6" t="s">
        <v>189</v>
      </c>
      <c r="N27" s="36"/>
    </row>
    <row r="28" spans="2:19" ht="246.5">
      <c r="B28" s="72" t="s">
        <v>120</v>
      </c>
      <c r="C28" s="72"/>
      <c r="D28" s="72" t="s">
        <v>120</v>
      </c>
      <c r="E28" s="72" t="s">
        <v>23</v>
      </c>
      <c r="F28" s="69" t="s">
        <v>185</v>
      </c>
      <c r="G28" t="str">
        <f t="shared" si="0"/>
        <v>IF(system_owned_portion=Galvanized) AND (customer_owned_portion=Galvanized THEN
service_line_classification=Non-Lead</v>
      </c>
      <c r="H28" t="str">
        <f t="shared" si="1"/>
        <v>ELSEIF(system_owned_portion=Galvanized) AND (customer_owned_portion=Galvanized THEN
service_line_classification=Non-Lead</v>
      </c>
      <c r="I28" s="6" t="s">
        <v>190</v>
      </c>
      <c r="N28" s="36"/>
    </row>
    <row r="29" spans="2:19" ht="246.5">
      <c r="B29" t="s">
        <v>120</v>
      </c>
      <c r="D29" s="72" t="s">
        <v>23</v>
      </c>
      <c r="E29" s="72" t="s">
        <v>23</v>
      </c>
      <c r="F29" s="69" t="s">
        <v>185</v>
      </c>
      <c r="G29" t="str">
        <f t="shared" si="0"/>
        <v>IF(system_owned_portion=Galvanized) AND (customer_owned_portion=Non-Lead THEN
service_line_classification=Non-Lead</v>
      </c>
      <c r="H29" t="str">
        <f t="shared" si="1"/>
        <v>ELSEIF(system_owned_portion=Galvanized) AND (customer_owned_portion=Non-Lead THEN
service_line_classification=Non-Lead</v>
      </c>
      <c r="I29" s="6" t="s">
        <v>191</v>
      </c>
      <c r="N29" s="36"/>
    </row>
    <row r="30" spans="2:19" ht="290">
      <c r="B30" t="s">
        <v>120</v>
      </c>
      <c r="D30" s="72" t="s">
        <v>171</v>
      </c>
      <c r="E30" s="72" t="s">
        <v>24</v>
      </c>
      <c r="F30" s="69" t="s">
        <v>185</v>
      </c>
      <c r="G30" t="str">
        <f t="shared" si="0"/>
        <v>IF(system_owned_portion=Galvanized) AND (customer_owned_portion=Material Unknown THEN
service_line_classification=Lead Status Unknown</v>
      </c>
      <c r="H30" t="str">
        <f t="shared" si="1"/>
        <v>ELSEIF(system_owned_portion=Galvanized) AND (customer_owned_portion=Material Unknown THEN
service_line_classification=Lead Status Unknown</v>
      </c>
      <c r="I30" s="6" t="s">
        <v>192</v>
      </c>
      <c r="N30" s="36"/>
    </row>
    <row r="31" spans="2:19" ht="217.5">
      <c r="B31" s="72" t="s">
        <v>23</v>
      </c>
      <c r="C31" s="72"/>
      <c r="D31" s="72" t="s">
        <v>21</v>
      </c>
      <c r="E31" s="72" t="s">
        <v>21</v>
      </c>
      <c r="F31" s="69" t="s">
        <v>185</v>
      </c>
      <c r="G31" t="str">
        <f t="shared" si="0"/>
        <v>IF(system_owned_portion=Non-Lead) AND (customer_owned_portion=Lead THEN
service_line_classification=Lead</v>
      </c>
      <c r="H31" t="str">
        <f t="shared" si="1"/>
        <v>ELSEIF(system_owned_portion=Non-Lead) AND (customer_owned_portion=Lead THEN
service_line_classification=Lead</v>
      </c>
      <c r="I31" s="6" t="s">
        <v>193</v>
      </c>
      <c r="N31" s="36"/>
    </row>
    <row r="32" spans="2:19" ht="246.5">
      <c r="B32" s="72" t="s">
        <v>23</v>
      </c>
      <c r="C32" s="88"/>
      <c r="D32" t="s">
        <v>120</v>
      </c>
      <c r="E32" s="72" t="s">
        <v>22</v>
      </c>
      <c r="F32" s="69" t="s">
        <v>185</v>
      </c>
      <c r="G32" t="str">
        <f t="shared" si="0"/>
        <v>IF(system_owned_portion=Non-Lead) AND (customer_owned_portion=Galvanized THEN
service_line_classification=Galvanized Requiring Replacement</v>
      </c>
      <c r="H32" t="str">
        <f t="shared" si="1"/>
        <v>ELSEIF(system_owned_portion=Non-Lead) AND (customer_owned_portion=Galvanized THEN
service_line_classification=Galvanized Requiring Replacement</v>
      </c>
      <c r="I32" s="6" t="s">
        <v>194</v>
      </c>
      <c r="N32" s="36"/>
    </row>
    <row r="33" spans="2:9" ht="246.5">
      <c r="B33" s="72" t="s">
        <v>23</v>
      </c>
      <c r="C33" s="72"/>
      <c r="D33" s="72" t="s">
        <v>120</v>
      </c>
      <c r="E33" s="72" t="s">
        <v>23</v>
      </c>
      <c r="F33" s="69" t="s">
        <v>185</v>
      </c>
      <c r="G33" t="str">
        <f t="shared" si="0"/>
        <v>IF(system_owned_portion=Non-Lead) AND (customer_owned_portion=Galvanized THEN
service_line_classification=Non-Lead</v>
      </c>
      <c r="H33" t="str">
        <f t="shared" si="1"/>
        <v>ELSEIF(system_owned_portion=Non-Lead) AND (customer_owned_portion=Galvanized THEN
service_line_classification=Non-Lead</v>
      </c>
      <c r="I33" s="6" t="s">
        <v>195</v>
      </c>
    </row>
    <row r="34" spans="2:9" ht="290">
      <c r="B34" s="72" t="s">
        <v>23</v>
      </c>
      <c r="C34" s="72"/>
      <c r="D34" s="72" t="s">
        <v>120</v>
      </c>
      <c r="E34" s="72" t="s">
        <v>22</v>
      </c>
      <c r="F34" s="69" t="s">
        <v>185</v>
      </c>
      <c r="G34" t="str">
        <f t="shared" si="0"/>
        <v>IF(system_owned_portion=Non-Lead) AND (customer_owned_portion=Galvanized THEN
service_line_classification=Galvanized Requiring Replacement</v>
      </c>
      <c r="H34" t="str">
        <f t="shared" si="1"/>
        <v>ELSEIF(system_owned_portion=Non-Lead) AND (customer_owned_portion=Galvanized THEN
service_line_classification=Galvanized Requiring Replacement</v>
      </c>
      <c r="I34" s="6" t="s">
        <v>196</v>
      </c>
    </row>
    <row r="35" spans="2:9" ht="409.5">
      <c r="B35" s="72" t="s">
        <v>23</v>
      </c>
      <c r="C35" s="88"/>
      <c r="D35" t="s">
        <v>23</v>
      </c>
      <c r="E35" s="72" t="s">
        <v>23</v>
      </c>
      <c r="F35" s="69" t="s">
        <v>185</v>
      </c>
      <c r="G35" t="str">
        <f t="shared" si="0"/>
        <v>IF(system_owned_portion=Non-Lead) AND (customer_owned_portion=Non-Lead THEN
service_line_classification=Non-Lead</v>
      </c>
      <c r="H35" t="str">
        <f t="shared" si="1"/>
        <v>ELSEIF(system_owned_portion=Non-Lead) AND (customer_owned_portion=Non-Lead THEN
service_line_classification=Non-Lead</v>
      </c>
      <c r="I35" s="6" t="s">
        <v>197</v>
      </c>
    </row>
    <row r="36" spans="2:9" ht="232">
      <c r="B36" s="72" t="s">
        <v>23</v>
      </c>
      <c r="C36" s="72"/>
      <c r="D36" s="72" t="s">
        <v>171</v>
      </c>
      <c r="E36" s="72" t="s">
        <v>24</v>
      </c>
      <c r="F36" s="69" t="s">
        <v>185</v>
      </c>
      <c r="G36" t="str">
        <f t="shared" si="0"/>
        <v>IF(system_owned_portion=Non-Lead) AND (customer_owned_portion=Material Unknown THEN
service_line_classification=Lead Status Unknown</v>
      </c>
      <c r="H36" t="str">
        <f t="shared" si="1"/>
        <v>ELSEIF(system_owned_portion=Non-Lead) AND (customer_owned_portion=Material Unknown THEN
service_line_classification=Lead Status Unknown</v>
      </c>
      <c r="I36" s="6" t="s">
        <v>198</v>
      </c>
    </row>
    <row r="37" spans="2:9" ht="348">
      <c r="B37" s="72" t="s">
        <v>171</v>
      </c>
      <c r="C37" s="88"/>
      <c r="D37" t="s">
        <v>21</v>
      </c>
      <c r="E37" s="72" t="s">
        <v>21</v>
      </c>
      <c r="F37" s="69" t="s">
        <v>185</v>
      </c>
      <c r="G37" t="str">
        <f t="shared" si="0"/>
        <v>IF(system_owned_portion=Material Unknown) AND (customer_owned_portion=Lead THEN
service_line_classification=Lead</v>
      </c>
      <c r="H37" t="str">
        <f t="shared" si="1"/>
        <v>ELSEIF(system_owned_portion=Material Unknown) AND (customer_owned_portion=Lead THEN
service_line_classification=Lead</v>
      </c>
      <c r="I37" s="6" t="s">
        <v>199</v>
      </c>
    </row>
    <row r="38" spans="2:9" ht="290">
      <c r="B38" s="72" t="s">
        <v>171</v>
      </c>
      <c r="C38" s="72"/>
      <c r="D38" s="72" t="s">
        <v>120</v>
      </c>
      <c r="E38" s="72" t="s">
        <v>22</v>
      </c>
      <c r="F38" s="69" t="s">
        <v>185</v>
      </c>
      <c r="G38" t="str">
        <f t="shared" si="0"/>
        <v>IF(system_owned_portion=Material Unknown) AND (customer_owned_portion=Galvanized THEN
service_line_classification=Galvanized Requiring Replacement</v>
      </c>
      <c r="H38" t="str">
        <f t="shared" si="1"/>
        <v>ELSEIF(system_owned_portion=Material Unknown) AND (customer_owned_portion=Galvanized THEN
service_line_classification=Galvanized Requiring Replacement</v>
      </c>
      <c r="I38" s="6" t="s">
        <v>200</v>
      </c>
    </row>
    <row r="39" spans="2:9" ht="304.5">
      <c r="B39" s="72" t="s">
        <v>171</v>
      </c>
      <c r="C39" s="72"/>
      <c r="D39" s="72" t="s">
        <v>23</v>
      </c>
      <c r="E39" s="72" t="s">
        <v>24</v>
      </c>
      <c r="F39" s="69" t="s">
        <v>185</v>
      </c>
      <c r="G39" t="str">
        <f t="shared" si="0"/>
        <v>IF(system_owned_portion=Material Unknown) AND (customer_owned_portion=Non-Lead THEN
service_line_classification=Lead Status Unknown</v>
      </c>
      <c r="H39" t="str">
        <f t="shared" si="1"/>
        <v>ELSEIF(system_owned_portion=Material Unknown) AND (customer_owned_portion=Non-Lead THEN
service_line_classification=Lead Status Unknown</v>
      </c>
      <c r="I39" s="6" t="s">
        <v>201</v>
      </c>
    </row>
    <row r="40" spans="2:9">
      <c r="B40" t="s">
        <v>171</v>
      </c>
      <c r="D40" t="s">
        <v>171</v>
      </c>
      <c r="E40" t="s">
        <v>24</v>
      </c>
      <c r="H40" t="s">
        <v>202</v>
      </c>
      <c r="I40"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BD491-10F0-4274-981F-277E24CE05F7}">
  <sheetPr codeName="Sheet10">
    <tabColor theme="1"/>
  </sheetPr>
  <dimension ref="A1:S13"/>
  <sheetViews>
    <sheetView workbookViewId="0">
      <selection activeCell="D37" sqref="D37"/>
    </sheetView>
  </sheetViews>
  <sheetFormatPr defaultRowHeight="14.5"/>
  <cols>
    <col min="1" max="1" width="17.81640625" style="62" bestFit="1" customWidth="1"/>
    <col min="2" max="2" width="33.36328125" bestFit="1" customWidth="1"/>
    <col min="3" max="3" width="41.54296875" bestFit="1" customWidth="1"/>
    <col min="4" max="4" width="41.54296875" customWidth="1"/>
    <col min="5" max="5" width="41.81640625" bestFit="1" customWidth="1"/>
    <col min="6" max="6" width="40.36328125" bestFit="1" customWidth="1"/>
    <col min="7" max="7" width="37.1796875" bestFit="1" customWidth="1"/>
    <col min="8" max="8" width="42.36328125" bestFit="1" customWidth="1"/>
    <col min="9" max="9" width="32.1796875" bestFit="1" customWidth="1"/>
    <col min="10" max="11" width="47" customWidth="1"/>
    <col min="12" max="12" width="40.36328125" bestFit="1" customWidth="1"/>
    <col min="13" max="13" width="23.81640625" bestFit="1" customWidth="1"/>
    <col min="14" max="14" width="34.1796875" bestFit="1" customWidth="1"/>
    <col min="15" max="15" width="39" bestFit="1" customWidth="1"/>
    <col min="16" max="16" width="30.36328125" bestFit="1" customWidth="1"/>
    <col min="17" max="17" width="35.81640625" bestFit="1" customWidth="1"/>
    <col min="18" max="18" width="40.36328125" bestFit="1" customWidth="1"/>
    <col min="19" max="19" width="23.81640625" bestFit="1" customWidth="1"/>
  </cols>
  <sheetData>
    <row r="1" spans="1:19">
      <c r="A1" s="61" t="s">
        <v>204</v>
      </c>
      <c r="B1" s="59" t="s">
        <v>205</v>
      </c>
      <c r="C1" s="60"/>
      <c r="D1" s="60"/>
      <c r="E1" s="60"/>
      <c r="F1" s="60"/>
      <c r="G1" s="60"/>
      <c r="H1" s="60"/>
      <c r="I1" s="60"/>
      <c r="J1" s="60"/>
      <c r="K1" s="60"/>
      <c r="L1" s="60"/>
      <c r="M1" s="60"/>
      <c r="N1" s="60"/>
      <c r="O1" s="60"/>
      <c r="P1" s="60"/>
      <c r="Q1" s="60"/>
      <c r="R1" s="60"/>
      <c r="S1" s="60"/>
    </row>
    <row r="2" spans="1:19" ht="43.5">
      <c r="A2" s="63" t="s">
        <v>10</v>
      </c>
      <c r="B2" s="39" t="s">
        <v>88</v>
      </c>
      <c r="C2" s="64" t="s">
        <v>206</v>
      </c>
      <c r="D2" s="64" t="s">
        <v>89</v>
      </c>
      <c r="E2" s="64" t="s">
        <v>92</v>
      </c>
      <c r="F2" s="64" t="s">
        <v>93</v>
      </c>
      <c r="G2" s="64" t="s">
        <v>207</v>
      </c>
      <c r="H2" s="64" t="s">
        <v>96</v>
      </c>
      <c r="I2" s="64" t="s">
        <v>208</v>
      </c>
      <c r="J2" s="64" t="s">
        <v>209</v>
      </c>
      <c r="K2" s="64" t="s">
        <v>97</v>
      </c>
      <c r="L2" s="64" t="s">
        <v>210</v>
      </c>
      <c r="M2" s="64" t="s">
        <v>99</v>
      </c>
      <c r="N2" s="64" t="s">
        <v>96</v>
      </c>
      <c r="O2" s="64" t="s">
        <v>208</v>
      </c>
      <c r="P2" s="64" t="s">
        <v>209</v>
      </c>
      <c r="Q2" s="64" t="s">
        <v>97</v>
      </c>
      <c r="R2" s="64" t="s">
        <v>210</v>
      </c>
      <c r="S2" s="64" t="s">
        <v>99</v>
      </c>
    </row>
    <row r="3" spans="1:19">
      <c r="B3" t="s">
        <v>111</v>
      </c>
      <c r="C3" t="s">
        <v>21</v>
      </c>
      <c r="D3" t="s">
        <v>113</v>
      </c>
      <c r="E3" t="s">
        <v>211</v>
      </c>
      <c r="F3" t="s">
        <v>113</v>
      </c>
      <c r="G3" t="s">
        <v>115</v>
      </c>
      <c r="H3" t="s">
        <v>116</v>
      </c>
      <c r="I3" t="s">
        <v>113</v>
      </c>
      <c r="J3" t="s">
        <v>113</v>
      </c>
      <c r="K3" t="s">
        <v>113</v>
      </c>
      <c r="L3" t="s">
        <v>113</v>
      </c>
      <c r="M3" t="s">
        <v>113</v>
      </c>
      <c r="N3" t="s">
        <v>116</v>
      </c>
      <c r="O3" t="s">
        <v>113</v>
      </c>
      <c r="P3" t="s">
        <v>113</v>
      </c>
      <c r="Q3" t="s">
        <v>113</v>
      </c>
      <c r="R3" t="s">
        <v>113</v>
      </c>
      <c r="S3" t="s">
        <v>113</v>
      </c>
    </row>
    <row r="4" spans="1:19">
      <c r="B4" t="s">
        <v>212</v>
      </c>
      <c r="C4" t="s">
        <v>130</v>
      </c>
      <c r="D4" t="s">
        <v>111</v>
      </c>
      <c r="E4" t="s">
        <v>118</v>
      </c>
      <c r="F4" t="s">
        <v>111</v>
      </c>
      <c r="G4" t="s">
        <v>132</v>
      </c>
      <c r="H4" t="s">
        <v>213</v>
      </c>
      <c r="I4" t="s">
        <v>117</v>
      </c>
      <c r="J4" t="s">
        <v>214</v>
      </c>
      <c r="K4" t="s">
        <v>117</v>
      </c>
      <c r="L4" t="s">
        <v>117</v>
      </c>
      <c r="M4" t="s">
        <v>111</v>
      </c>
      <c r="N4" t="s">
        <v>213</v>
      </c>
      <c r="O4" t="s">
        <v>117</v>
      </c>
      <c r="P4" t="s">
        <v>214</v>
      </c>
      <c r="Q4" t="s">
        <v>117</v>
      </c>
      <c r="R4" t="s">
        <v>117</v>
      </c>
      <c r="S4" t="s">
        <v>111</v>
      </c>
    </row>
    <row r="5" spans="1:19">
      <c r="B5" t="s">
        <v>128</v>
      </c>
      <c r="C5" t="s">
        <v>120</v>
      </c>
      <c r="D5" t="s">
        <v>122</v>
      </c>
      <c r="E5" t="s">
        <v>114</v>
      </c>
      <c r="G5" t="s">
        <v>215</v>
      </c>
      <c r="H5" t="s">
        <v>216</v>
      </c>
      <c r="I5" t="s">
        <v>25</v>
      </c>
      <c r="J5" t="s">
        <v>125</v>
      </c>
      <c r="K5" t="s">
        <v>125</v>
      </c>
      <c r="L5" t="s">
        <v>125</v>
      </c>
      <c r="N5" t="s">
        <v>216</v>
      </c>
      <c r="O5" t="s">
        <v>25</v>
      </c>
      <c r="P5" t="s">
        <v>125</v>
      </c>
      <c r="Q5" t="s">
        <v>125</v>
      </c>
      <c r="R5" t="s">
        <v>125</v>
      </c>
    </row>
    <row r="6" spans="1:19">
      <c r="B6" t="s">
        <v>217</v>
      </c>
      <c r="C6" t="s">
        <v>121</v>
      </c>
      <c r="E6" t="s">
        <v>218</v>
      </c>
      <c r="G6" t="s">
        <v>219</v>
      </c>
      <c r="H6" t="s">
        <v>124</v>
      </c>
      <c r="N6" t="s">
        <v>124</v>
      </c>
    </row>
    <row r="7" spans="1:19">
      <c r="C7" t="s">
        <v>112</v>
      </c>
      <c r="E7" t="s">
        <v>123</v>
      </c>
      <c r="G7" t="s">
        <v>119</v>
      </c>
    </row>
    <row r="8" spans="1:19">
      <c r="C8" t="s">
        <v>172</v>
      </c>
      <c r="E8" t="s">
        <v>220</v>
      </c>
      <c r="G8" t="s">
        <v>221</v>
      </c>
    </row>
    <row r="9" spans="1:19">
      <c r="C9" t="s">
        <v>126</v>
      </c>
      <c r="E9" t="s">
        <v>127</v>
      </c>
      <c r="G9" t="s">
        <v>131</v>
      </c>
    </row>
    <row r="10" spans="1:19">
      <c r="C10" t="s">
        <v>173</v>
      </c>
      <c r="E10" t="s">
        <v>222</v>
      </c>
      <c r="G10" t="s">
        <v>223</v>
      </c>
    </row>
    <row r="11" spans="1:19">
      <c r="C11" t="s">
        <v>129</v>
      </c>
      <c r="E11" t="s">
        <v>124</v>
      </c>
      <c r="G11" t="s">
        <v>224</v>
      </c>
    </row>
    <row r="12" spans="1:19">
      <c r="G12" t="s">
        <v>225</v>
      </c>
    </row>
    <row r="13" spans="1:19">
      <c r="B13" s="22" t="s">
        <v>226</v>
      </c>
      <c r="F13" t="s">
        <v>124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65E1D-562D-44D1-A063-BE110150D88C}">
  <sheetPr>
    <tabColor rgb="FFFFFF99"/>
  </sheetPr>
  <dimension ref="B2:D26"/>
  <sheetViews>
    <sheetView workbookViewId="0"/>
  </sheetViews>
  <sheetFormatPr defaultColWidth="9.1796875" defaultRowHeight="14.5"/>
  <cols>
    <col min="1" max="1" width="9.1796875" style="173"/>
    <col min="2" max="4" width="29.81640625" style="173" customWidth="1"/>
    <col min="5" max="16384" width="9.1796875" style="173"/>
  </cols>
  <sheetData>
    <row r="2" spans="2:4">
      <c r="B2" s="174" t="s">
        <v>279</v>
      </c>
      <c r="C2" s="174"/>
      <c r="D2" s="175"/>
    </row>
    <row r="3" spans="2:4">
      <c r="B3" s="174"/>
      <c r="C3" s="174"/>
      <c r="D3" s="174"/>
    </row>
    <row r="4" spans="2:4">
      <c r="B4" s="176" t="s">
        <v>273</v>
      </c>
      <c r="C4" s="176" t="s">
        <v>272</v>
      </c>
      <c r="D4" s="176" t="s">
        <v>275</v>
      </c>
    </row>
    <row r="5" spans="2:4">
      <c r="B5" s="177" t="s">
        <v>269</v>
      </c>
      <c r="C5" s="177" t="s">
        <v>274</v>
      </c>
      <c r="D5" s="177" t="s">
        <v>132</v>
      </c>
    </row>
    <row r="6" spans="2:4" ht="26.5">
      <c r="B6" s="177" t="s">
        <v>276</v>
      </c>
      <c r="C6" s="177" t="s">
        <v>118</v>
      </c>
      <c r="D6" s="177" t="s">
        <v>290</v>
      </c>
    </row>
    <row r="7" spans="2:4" ht="26.5">
      <c r="B7" s="177" t="s">
        <v>277</v>
      </c>
      <c r="C7" s="177" t="s">
        <v>280</v>
      </c>
      <c r="D7" s="177" t="s">
        <v>291</v>
      </c>
    </row>
    <row r="8" spans="2:4" ht="39.5">
      <c r="B8" s="177" t="s">
        <v>278</v>
      </c>
      <c r="C8" s="177" t="s">
        <v>281</v>
      </c>
      <c r="D8" s="177" t="s">
        <v>292</v>
      </c>
    </row>
    <row r="9" spans="2:4" ht="26.5">
      <c r="B9" s="177" t="s">
        <v>124</v>
      </c>
      <c r="C9" s="177" t="s">
        <v>123</v>
      </c>
      <c r="D9" s="177" t="s">
        <v>293</v>
      </c>
    </row>
    <row r="10" spans="2:4" ht="29">
      <c r="B10" s="6"/>
      <c r="C10" s="6" t="s">
        <v>282</v>
      </c>
      <c r="D10" s="6" t="s">
        <v>295</v>
      </c>
    </row>
    <row r="11" spans="2:4" ht="29">
      <c r="B11" s="6"/>
      <c r="C11" s="6" t="s">
        <v>222</v>
      </c>
      <c r="D11" s="6" t="s">
        <v>296</v>
      </c>
    </row>
    <row r="12" spans="2:4">
      <c r="B12"/>
      <c r="C12" s="177" t="s">
        <v>127</v>
      </c>
      <c r="D12" s="177" t="s">
        <v>124</v>
      </c>
    </row>
    <row r="13" spans="2:4">
      <c r="B13"/>
      <c r="C13" s="177" t="s">
        <v>124</v>
      </c>
      <c r="D13"/>
    </row>
    <row r="14" spans="2:4">
      <c r="B14"/>
      <c r="C14"/>
      <c r="D14"/>
    </row>
    <row r="15" spans="2:4">
      <c r="B15" t="s">
        <v>314</v>
      </c>
      <c r="C15"/>
      <c r="D15"/>
    </row>
    <row r="16" spans="2:4">
      <c r="B16" t="s">
        <v>315</v>
      </c>
      <c r="C16"/>
      <c r="D16"/>
    </row>
    <row r="17" spans="2:4">
      <c r="B17" t="s">
        <v>113</v>
      </c>
      <c r="C17"/>
      <c r="D17"/>
    </row>
    <row r="18" spans="2:4">
      <c r="B18" t="s">
        <v>111</v>
      </c>
      <c r="C18"/>
      <c r="D18"/>
    </row>
    <row r="19" spans="2:4">
      <c r="B19" t="s">
        <v>25</v>
      </c>
      <c r="C19"/>
      <c r="D19"/>
    </row>
    <row r="20" spans="2:4">
      <c r="B20"/>
      <c r="C20"/>
      <c r="D20"/>
    </row>
    <row r="21" spans="2:4">
      <c r="B21" s="178" t="s">
        <v>322</v>
      </c>
      <c r="C21"/>
      <c r="D21"/>
    </row>
    <row r="22" spans="2:4">
      <c r="B22" t="s">
        <v>111</v>
      </c>
      <c r="C22"/>
      <c r="D22"/>
    </row>
    <row r="23" spans="2:4">
      <c r="B23" t="s">
        <v>212</v>
      </c>
      <c r="C23"/>
      <c r="D23"/>
    </row>
    <row r="24" spans="2:4">
      <c r="B24" t="s">
        <v>128</v>
      </c>
      <c r="C24"/>
      <c r="D24"/>
    </row>
    <row r="25" spans="2:4">
      <c r="B25" t="s">
        <v>323</v>
      </c>
      <c r="C25"/>
      <c r="D25"/>
    </row>
    <row r="26" spans="2:4">
      <c r="B26" t="s">
        <v>217</v>
      </c>
      <c r="C26"/>
      <c r="D26"/>
    </row>
  </sheetData>
  <sheetProtection algorithmName="SHA-512" hashValue="bM8kQ1Q7ZK0o5S9DYqwerREC2pXUxKkLEseLaK3lYh0hSfoHagLWx/ZvrwMaUrcAkiMNev3pIL8NHeuy6ld4pg==" saltValue="OvouUel01ZEdNKOkcfoDsQ=="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3E94D-DD57-499F-9E9C-499EDB746BD3}">
  <sheetPr>
    <tabColor rgb="FFFFFF99"/>
    <pageSetUpPr fitToPage="1"/>
  </sheetPr>
  <dimension ref="H154"/>
  <sheetViews>
    <sheetView topLeftCell="A208" zoomScaleNormal="100" workbookViewId="0">
      <selection activeCell="N219" sqref="N219"/>
    </sheetView>
  </sheetViews>
  <sheetFormatPr defaultRowHeight="14.5"/>
  <cols>
    <col min="1" max="1" width="4.54296875" customWidth="1"/>
  </cols>
  <sheetData>
    <row r="154" spans="8:8">
      <c r="H154" s="10"/>
    </row>
  </sheetData>
  <printOptions horizontalCentered="1"/>
  <pageMargins left="0.25" right="0.25" top="0.75" bottom="0.75" header="0.3" footer="0.3"/>
  <pageSetup fitToHeight="0" orientation="portrait" horizontalDpi="1200" verticalDpi="1200" r:id="rId1"/>
  <rowBreaks count="7" manualBreakCount="7">
    <brk id="33" max="16383" man="1"/>
    <brk id="61" max="16383" man="1"/>
    <brk id="88" max="16383" man="1"/>
    <brk id="124" max="16383" man="1"/>
    <brk id="160" max="16383" man="1"/>
    <brk id="187" max="16383" man="1"/>
    <brk id="23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F9135-4925-4CA0-A156-A2A5DABF8A2E}">
  <sheetPr>
    <tabColor rgb="FFFFFF99"/>
    <pageSetUpPr fitToPage="1"/>
  </sheetPr>
  <dimension ref="A1"/>
  <sheetViews>
    <sheetView topLeftCell="A49" zoomScaleNormal="100" workbookViewId="0">
      <selection activeCell="M46" sqref="M46"/>
    </sheetView>
  </sheetViews>
  <sheetFormatPr defaultRowHeight="14.5"/>
  <cols>
    <col min="1" max="1" width="5.1796875" customWidth="1"/>
    <col min="2" max="2" width="9.1796875" customWidth="1"/>
    <col min="12" max="12" width="5.54296875" customWidth="1"/>
  </cols>
  <sheetData/>
  <printOptions horizontalCentered="1"/>
  <pageMargins left="0.25" right="0.25" top="0.75" bottom="0.75" header="0.3" footer="0.3"/>
  <pageSetup fitToHeight="0"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C85AF-78A7-40A3-B2A9-5D3DFB1396B3}">
  <sheetPr codeName="Sheet11">
    <tabColor rgb="FFFFFF99"/>
    <pageSetUpPr fitToPage="1"/>
  </sheetPr>
  <dimension ref="A2:H30"/>
  <sheetViews>
    <sheetView zoomScaleNormal="100" workbookViewId="0"/>
  </sheetViews>
  <sheetFormatPr defaultColWidth="0" defaultRowHeight="14.5"/>
  <cols>
    <col min="1" max="1" width="6.1796875" style="10" customWidth="1"/>
    <col min="2" max="4" width="38.81640625" customWidth="1"/>
    <col min="5" max="5" width="6.1796875" style="10" customWidth="1"/>
    <col min="6" max="6" width="12.81640625" hidden="1" customWidth="1"/>
    <col min="7" max="7" width="26.1796875" hidden="1" customWidth="1"/>
    <col min="8" max="8" width="18.81640625" hidden="1" customWidth="1"/>
    <col min="9" max="16384" width="8.81640625" hidden="1"/>
  </cols>
  <sheetData>
    <row r="2" spans="2:4" ht="26">
      <c r="B2" s="211" t="s">
        <v>14</v>
      </c>
      <c r="C2" s="211"/>
      <c r="D2" s="211"/>
    </row>
    <row r="3" spans="2:4">
      <c r="B3" s="97"/>
      <c r="C3" s="41"/>
      <c r="D3" s="41"/>
    </row>
    <row r="4" spans="2:4" ht="15" customHeight="1">
      <c r="B4" s="223" t="s">
        <v>256</v>
      </c>
      <c r="C4" s="223"/>
      <c r="D4" s="223"/>
    </row>
    <row r="5" spans="2:4">
      <c r="B5" s="97"/>
      <c r="C5" s="41"/>
      <c r="D5" s="41"/>
    </row>
    <row r="6" spans="2:4" ht="21.75" customHeight="1">
      <c r="B6" s="221" t="s">
        <v>15</v>
      </c>
      <c r="C6" s="221"/>
      <c r="D6" s="221"/>
    </row>
    <row r="7" spans="2:4" ht="121.5" customHeight="1">
      <c r="B7" s="222" t="s">
        <v>358</v>
      </c>
      <c r="C7" s="222"/>
      <c r="D7" s="222"/>
    </row>
    <row r="8" spans="2:4">
      <c r="B8" s="98"/>
      <c r="C8" s="98"/>
      <c r="D8" s="98"/>
    </row>
    <row r="9" spans="2:4" ht="20.25" customHeight="1">
      <c r="B9" s="209" t="s">
        <v>16</v>
      </c>
      <c r="C9" s="209"/>
      <c r="D9" s="209"/>
    </row>
    <row r="10" spans="2:4" ht="82.5" customHeight="1">
      <c r="B10" s="212"/>
      <c r="C10" s="213"/>
      <c r="D10" s="214"/>
    </row>
    <row r="11" spans="2:4" ht="68.150000000000006" customHeight="1">
      <c r="B11" s="215"/>
      <c r="C11" s="216"/>
      <c r="D11" s="217"/>
    </row>
    <row r="12" spans="2:4" ht="69.650000000000006" customHeight="1">
      <c r="B12" s="215"/>
      <c r="C12" s="216"/>
      <c r="D12" s="217"/>
    </row>
    <row r="13" spans="2:4">
      <c r="B13" s="218" t="s">
        <v>227</v>
      </c>
      <c r="C13" s="219"/>
      <c r="D13" s="220"/>
    </row>
    <row r="14" spans="2:4">
      <c r="B14" s="99"/>
      <c r="C14" s="99"/>
      <c r="D14" s="99"/>
    </row>
    <row r="15" spans="2:4" ht="21.75" customHeight="1">
      <c r="B15" s="209" t="s">
        <v>17</v>
      </c>
      <c r="C15" s="209"/>
      <c r="D15" s="209"/>
    </row>
    <row r="16" spans="2:4">
      <c r="B16" s="106" t="s">
        <v>18</v>
      </c>
      <c r="C16" s="106" t="s">
        <v>19</v>
      </c>
      <c r="D16" s="106" t="s">
        <v>20</v>
      </c>
    </row>
    <row r="17" spans="2:4">
      <c r="B17" s="1" t="s">
        <v>21</v>
      </c>
      <c r="C17" s="1" t="s">
        <v>21</v>
      </c>
      <c r="D17" s="1" t="s">
        <v>21</v>
      </c>
    </row>
    <row r="18" spans="2:4">
      <c r="B18" s="1" t="s">
        <v>21</v>
      </c>
      <c r="C18" s="1" t="s">
        <v>22</v>
      </c>
      <c r="D18" s="1" t="s">
        <v>21</v>
      </c>
    </row>
    <row r="19" spans="2:4">
      <c r="B19" s="1" t="s">
        <v>21</v>
      </c>
      <c r="C19" s="1" t="s">
        <v>228</v>
      </c>
      <c r="D19" s="1" t="s">
        <v>21</v>
      </c>
    </row>
    <row r="20" spans="2:4">
      <c r="B20" s="1" t="s">
        <v>21</v>
      </c>
      <c r="C20" s="1" t="s">
        <v>24</v>
      </c>
      <c r="D20" s="1" t="s">
        <v>21</v>
      </c>
    </row>
    <row r="21" spans="2:4" s="10" customFormat="1">
      <c r="B21" s="1" t="s">
        <v>228</v>
      </c>
      <c r="C21" s="1" t="s">
        <v>21</v>
      </c>
      <c r="D21" s="1" t="s">
        <v>21</v>
      </c>
    </row>
    <row r="22" spans="2:4" s="10" customFormat="1" ht="29">
      <c r="B22" s="1" t="s">
        <v>229</v>
      </c>
      <c r="C22" s="1" t="s">
        <v>230</v>
      </c>
      <c r="D22" s="1" t="s">
        <v>228</v>
      </c>
    </row>
    <row r="23" spans="2:4" s="10" customFormat="1">
      <c r="B23" s="1" t="s">
        <v>228</v>
      </c>
      <c r="C23" s="1" t="s">
        <v>231</v>
      </c>
      <c r="D23" s="1" t="s">
        <v>228</v>
      </c>
    </row>
    <row r="24" spans="2:4" s="10" customFormat="1">
      <c r="B24" s="1" t="s">
        <v>228</v>
      </c>
      <c r="C24" s="1" t="s">
        <v>24</v>
      </c>
      <c r="D24" s="1" t="s">
        <v>24</v>
      </c>
    </row>
    <row r="25" spans="2:4" s="10" customFormat="1" ht="29">
      <c r="B25" s="1" t="s">
        <v>232</v>
      </c>
      <c r="C25" s="1" t="s">
        <v>22</v>
      </c>
      <c r="D25" s="1" t="s">
        <v>22</v>
      </c>
    </row>
    <row r="26" spans="2:4" s="10" customFormat="1">
      <c r="B26" s="1" t="s">
        <v>24</v>
      </c>
      <c r="C26" s="1" t="s">
        <v>21</v>
      </c>
      <c r="D26" s="1" t="s">
        <v>21</v>
      </c>
    </row>
    <row r="27" spans="2:4" s="10" customFormat="1">
      <c r="B27" s="1" t="s">
        <v>24</v>
      </c>
      <c r="C27" s="1" t="s">
        <v>22</v>
      </c>
      <c r="D27" s="1" t="s">
        <v>22</v>
      </c>
    </row>
    <row r="28" spans="2:4" s="10" customFormat="1">
      <c r="B28" s="1" t="s">
        <v>24</v>
      </c>
      <c r="C28" s="1" t="s">
        <v>228</v>
      </c>
      <c r="D28" s="1" t="s">
        <v>24</v>
      </c>
    </row>
    <row r="29" spans="2:4" s="10" customFormat="1">
      <c r="B29" s="1" t="s">
        <v>24</v>
      </c>
      <c r="C29" s="1" t="s">
        <v>24</v>
      </c>
      <c r="D29" s="1" t="s">
        <v>24</v>
      </c>
    </row>
    <row r="30" spans="2:4" s="10" customFormat="1">
      <c r="B30" s="210" t="s">
        <v>359</v>
      </c>
      <c r="C30" s="210"/>
      <c r="D30" s="210"/>
    </row>
  </sheetData>
  <mergeCells count="9">
    <mergeCell ref="B15:D15"/>
    <mergeCell ref="B30:D30"/>
    <mergeCell ref="B2:D2"/>
    <mergeCell ref="B9:D9"/>
    <mergeCell ref="B10:D12"/>
    <mergeCell ref="B13:D13"/>
    <mergeCell ref="B6:D6"/>
    <mergeCell ref="B7:D7"/>
    <mergeCell ref="B4:D4"/>
  </mergeCells>
  <printOptions horizontalCentered="1"/>
  <pageMargins left="0.25" right="0.25" top="0.75" bottom="0.75" header="0.3" footer="0.3"/>
  <pageSetup scale="83" orientation="portrait" r:id="rId1"/>
  <colBreaks count="1" manualBreakCount="1">
    <brk id="5" max="1048575" man="1"/>
  </col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7F04C-B225-46D3-AC38-ECB4FF36E7A4}">
  <sheetPr codeName="Sheet1">
    <tabColor rgb="FF0070C0"/>
    <pageSetUpPr fitToPage="1"/>
  </sheetPr>
  <dimension ref="A1:K26"/>
  <sheetViews>
    <sheetView zoomScaleNormal="100" zoomScalePageLayoutView="68" workbookViewId="0">
      <selection activeCell="D36" sqref="D36"/>
    </sheetView>
  </sheetViews>
  <sheetFormatPr defaultColWidth="0" defaultRowHeight="14.5"/>
  <cols>
    <col min="1" max="1" width="6.1796875" style="10" customWidth="1"/>
    <col min="2" max="5" width="30.81640625" customWidth="1"/>
    <col min="6" max="6" width="6.1796875" style="15" customWidth="1"/>
    <col min="7" max="7" width="22.36328125" style="22" hidden="1" customWidth="1"/>
    <col min="8" max="11" width="0" hidden="1" customWidth="1"/>
    <col min="12" max="16384" width="8.81640625" hidden="1"/>
  </cols>
  <sheetData>
    <row r="1" spans="1:6">
      <c r="A1" s="21"/>
      <c r="B1" s="10"/>
      <c r="C1" s="10"/>
      <c r="D1" s="10"/>
      <c r="E1" s="10"/>
    </row>
    <row r="2" spans="1:6" ht="26">
      <c r="A2" s="21"/>
      <c r="B2" s="239" t="s">
        <v>7</v>
      </c>
      <c r="C2" s="240"/>
      <c r="D2" s="240"/>
      <c r="E2" s="241"/>
    </row>
    <row r="3" spans="1:6" ht="8.5" customHeight="1">
      <c r="A3" s="21"/>
      <c r="B3" s="254"/>
      <c r="C3" s="254"/>
      <c r="D3" s="254"/>
      <c r="E3" s="254"/>
    </row>
    <row r="4" spans="1:6">
      <c r="A4" s="21"/>
      <c r="B4" s="223" t="s">
        <v>301</v>
      </c>
      <c r="C4" s="223"/>
      <c r="D4" s="223"/>
      <c r="E4" s="223"/>
    </row>
    <row r="5" spans="1:6" ht="9.65" customHeight="1">
      <c r="A5" s="21"/>
      <c r="B5" s="43"/>
      <c r="C5" s="10"/>
      <c r="D5" s="10"/>
      <c r="E5" s="10"/>
    </row>
    <row r="6" spans="1:6">
      <c r="A6" s="21"/>
      <c r="B6" s="227" t="s">
        <v>26</v>
      </c>
      <c r="C6" s="228"/>
      <c r="D6" s="228"/>
      <c r="E6" s="229"/>
    </row>
    <row r="7" spans="1:6" ht="19" customHeight="1">
      <c r="A7" s="21"/>
      <c r="B7" s="251" t="s">
        <v>27</v>
      </c>
      <c r="C7" s="252"/>
      <c r="D7" s="252"/>
      <c r="E7" s="253"/>
      <c r="F7" s="16"/>
    </row>
    <row r="8" spans="1:6" ht="27.65" customHeight="1">
      <c r="A8" s="21"/>
      <c r="B8" s="248" t="s">
        <v>867</v>
      </c>
      <c r="C8" s="249"/>
      <c r="D8" s="249"/>
      <c r="E8" s="250"/>
      <c r="F8" s="16"/>
    </row>
    <row r="9" spans="1:6" ht="29">
      <c r="A9" s="21"/>
      <c r="B9" s="19" t="s">
        <v>28</v>
      </c>
      <c r="C9" s="20" t="s">
        <v>29</v>
      </c>
      <c r="D9" s="48" t="s">
        <v>30</v>
      </c>
      <c r="E9" s="49" t="s">
        <v>31</v>
      </c>
      <c r="F9" s="17"/>
    </row>
    <row r="10" spans="1:6" ht="30.75" customHeight="1">
      <c r="A10" s="21"/>
      <c r="B10" s="56">
        <v>3480409</v>
      </c>
      <c r="C10" s="57">
        <v>40107</v>
      </c>
      <c r="D10" s="58">
        <v>249</v>
      </c>
      <c r="E10" s="81" t="s">
        <v>32</v>
      </c>
    </row>
    <row r="11" spans="1:6">
      <c r="A11" s="21"/>
      <c r="B11" s="258" t="s">
        <v>33</v>
      </c>
      <c r="C11" s="259"/>
      <c r="D11" s="259"/>
      <c r="E11" s="76" t="s">
        <v>113</v>
      </c>
    </row>
    <row r="12" spans="1:6">
      <c r="A12" s="21"/>
      <c r="B12" s="255" t="s">
        <v>34</v>
      </c>
      <c r="C12" s="256"/>
      <c r="D12" s="256"/>
      <c r="E12" s="257"/>
    </row>
    <row r="13" spans="1:6" s="10" customFormat="1" ht="18.649999999999999" customHeight="1">
      <c r="A13" s="21"/>
      <c r="B13" s="242" t="s">
        <v>35</v>
      </c>
      <c r="C13" s="243"/>
      <c r="D13" s="243"/>
      <c r="E13" s="244"/>
      <c r="F13" s="15"/>
    </row>
    <row r="14" spans="1:6" ht="18.75" customHeight="1">
      <c r="A14" s="21"/>
      <c r="B14" s="245" t="s">
        <v>868</v>
      </c>
      <c r="C14" s="247"/>
      <c r="D14" s="247"/>
      <c r="E14" s="246"/>
    </row>
    <row r="15" spans="1:6" s="10" customFormat="1" ht="21.65" customHeight="1">
      <c r="A15" s="21"/>
      <c r="B15" s="242" t="s">
        <v>36</v>
      </c>
      <c r="C15" s="244"/>
      <c r="D15" s="25" t="s">
        <v>37</v>
      </c>
      <c r="E15" s="24" t="s">
        <v>38</v>
      </c>
      <c r="F15" s="15"/>
    </row>
    <row r="16" spans="1:6" ht="15.75" customHeight="1">
      <c r="A16" s="21"/>
      <c r="B16" s="245" t="s">
        <v>869</v>
      </c>
      <c r="C16" s="246"/>
      <c r="D16" s="56" t="s">
        <v>870</v>
      </c>
      <c r="E16" s="169">
        <v>32816</v>
      </c>
    </row>
    <row r="17" spans="1:6">
      <c r="A17" s="21"/>
      <c r="B17" s="227" t="s">
        <v>241</v>
      </c>
      <c r="C17" s="228"/>
      <c r="D17" s="228"/>
      <c r="E17" s="229"/>
    </row>
    <row r="18" spans="1:6">
      <c r="A18" s="21"/>
      <c r="B18" s="230" t="s">
        <v>39</v>
      </c>
      <c r="C18" s="231"/>
      <c r="D18" s="34" t="s">
        <v>40</v>
      </c>
      <c r="E18" s="33"/>
      <c r="F18" s="18"/>
    </row>
    <row r="19" spans="1:6">
      <c r="A19" s="21"/>
      <c r="B19" s="235" t="s">
        <v>892</v>
      </c>
      <c r="C19" s="238"/>
      <c r="D19" s="235" t="s">
        <v>893</v>
      </c>
      <c r="E19" s="236"/>
      <c r="F19" s="18"/>
    </row>
    <row r="20" spans="1:6" ht="18" customHeight="1">
      <c r="A20" s="21"/>
      <c r="B20" s="233" t="s">
        <v>41</v>
      </c>
      <c r="C20" s="234"/>
      <c r="D20" s="34" t="s">
        <v>42</v>
      </c>
      <c r="E20" s="35"/>
      <c r="F20" s="18"/>
    </row>
    <row r="21" spans="1:6">
      <c r="A21" s="21"/>
      <c r="B21" s="235" t="s">
        <v>895</v>
      </c>
      <c r="C21" s="236"/>
      <c r="D21" s="237" t="s">
        <v>894</v>
      </c>
      <c r="E21" s="236"/>
      <c r="F21" s="18"/>
    </row>
    <row r="22" spans="1:6">
      <c r="B22" s="227" t="s">
        <v>242</v>
      </c>
      <c r="C22" s="228"/>
      <c r="D22" s="228"/>
      <c r="E22" s="229"/>
    </row>
    <row r="23" spans="1:6">
      <c r="B23" s="230" t="s">
        <v>39</v>
      </c>
      <c r="C23" s="231"/>
      <c r="D23" s="34" t="s">
        <v>243</v>
      </c>
      <c r="E23" s="33"/>
    </row>
    <row r="24" spans="1:6">
      <c r="B24" s="224" t="s">
        <v>899</v>
      </c>
      <c r="C24" s="232"/>
      <c r="D24" s="224" t="s">
        <v>896</v>
      </c>
      <c r="E24" s="225"/>
    </row>
    <row r="25" spans="1:6">
      <c r="B25" s="233" t="s">
        <v>41</v>
      </c>
      <c r="C25" s="234"/>
      <c r="D25" s="34" t="s">
        <v>42</v>
      </c>
      <c r="E25" s="35"/>
    </row>
    <row r="26" spans="1:6">
      <c r="B26" s="224" t="s">
        <v>897</v>
      </c>
      <c r="C26" s="225"/>
      <c r="D26" s="226" t="s">
        <v>898</v>
      </c>
      <c r="E26" s="225"/>
    </row>
  </sheetData>
  <mergeCells count="26">
    <mergeCell ref="B2:E2"/>
    <mergeCell ref="B4:E4"/>
    <mergeCell ref="B13:E13"/>
    <mergeCell ref="B16:C16"/>
    <mergeCell ref="B15:C15"/>
    <mergeCell ref="B14:E14"/>
    <mergeCell ref="B8:E8"/>
    <mergeCell ref="B7:E7"/>
    <mergeCell ref="B3:E3"/>
    <mergeCell ref="B6:E6"/>
    <mergeCell ref="B12:E12"/>
    <mergeCell ref="B11:D11"/>
    <mergeCell ref="B17:E17"/>
    <mergeCell ref="B21:C21"/>
    <mergeCell ref="D21:E21"/>
    <mergeCell ref="B20:C20"/>
    <mergeCell ref="B19:C19"/>
    <mergeCell ref="B18:C18"/>
    <mergeCell ref="D19:E19"/>
    <mergeCell ref="B26:C26"/>
    <mergeCell ref="D26:E26"/>
    <mergeCell ref="B22:E22"/>
    <mergeCell ref="B23:C23"/>
    <mergeCell ref="B24:C24"/>
    <mergeCell ref="D24:E24"/>
    <mergeCell ref="B25:C25"/>
  </mergeCells>
  <dataValidations count="1">
    <dataValidation type="list" allowBlank="1" showInputMessage="1" showErrorMessage="1" sqref="E11" xr:uid="{68054828-CAAE-4B3D-AAFC-9C61050A33DE}">
      <formula1>"Select ""Yes"" or ""No"", Yes, No"</formula1>
    </dataValidation>
  </dataValidations>
  <hyperlinks>
    <hyperlink ref="D21" r:id="rId1" xr:uid="{2A8BA0CB-DC44-48D1-AD56-910BA3C4499C}"/>
    <hyperlink ref="D26" r:id="rId2" display="gordon.dehler@ucf.edu" xr:uid="{F6998168-5BE1-42F0-B1B6-CB5C17417625}"/>
  </hyperlinks>
  <printOptions horizontalCentered="1"/>
  <pageMargins left="0.25" right="0.25" top="0.75" bottom="0.75" header="0.3" footer="0.3"/>
  <pageSetup scale="76" orientation="portrait" horizontalDpi="4294967293" verticalDpi="300" r:id="rId3"/>
  <drawing r:id="rId4"/>
  <legacyDrawing r:id="rId5"/>
  <mc:AlternateContent xmlns:mc="http://schemas.openxmlformats.org/markup-compatibility/2006">
    <mc:Choice Requires="x14">
      <controls>
        <mc:AlternateContent xmlns:mc="http://schemas.openxmlformats.org/markup-compatibility/2006">
          <mc:Choice Requires="x14">
            <control shapeId="28680" r:id="rId6" name="Check Box 8">
              <controlPr defaultSize="0" autoFill="0" autoLine="0" autoPict="0">
                <anchor moveWithCells="1">
                  <from>
                    <xdr:col>4</xdr:col>
                    <xdr:colOff>1104900</xdr:colOff>
                    <xdr:row>9</xdr:row>
                    <xdr:rowOff>101600</xdr:rowOff>
                  </from>
                  <to>
                    <xdr:col>4</xdr:col>
                    <xdr:colOff>1320800</xdr:colOff>
                    <xdr:row>9</xdr:row>
                    <xdr:rowOff>292100</xdr:rowOff>
                  </to>
                </anchor>
              </controlPr>
            </control>
          </mc:Choice>
        </mc:AlternateContent>
        <mc:AlternateContent xmlns:mc="http://schemas.openxmlformats.org/markup-compatibility/2006">
          <mc:Choice Requires="x14">
            <control shapeId="28681" r:id="rId7" name="Check Box 9">
              <controlPr defaultSize="0" autoFill="0" autoLine="0" autoPict="0">
                <anchor moveWithCells="1">
                  <from>
                    <xdr:col>4</xdr:col>
                    <xdr:colOff>266700</xdr:colOff>
                    <xdr:row>9</xdr:row>
                    <xdr:rowOff>101600</xdr:rowOff>
                  </from>
                  <to>
                    <xdr:col>4</xdr:col>
                    <xdr:colOff>482600</xdr:colOff>
                    <xdr:row>9</xdr:row>
                    <xdr:rowOff>292100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F79CA-F77E-4900-853B-CB6D6912359D}">
  <sheetPr codeName="Sheet15">
    <tabColor rgb="FF0070C0"/>
    <pageSetUpPr fitToPage="1"/>
  </sheetPr>
  <dimension ref="A2:N47"/>
  <sheetViews>
    <sheetView topLeftCell="A16" zoomScaleNormal="100" workbookViewId="0">
      <selection activeCell="D56" sqref="D56"/>
    </sheetView>
  </sheetViews>
  <sheetFormatPr defaultColWidth="0" defaultRowHeight="14.5"/>
  <cols>
    <col min="1" max="1" width="6.1796875" style="10" customWidth="1"/>
    <col min="2" max="2" width="41.54296875" customWidth="1"/>
    <col min="3" max="3" width="43.81640625" customWidth="1"/>
    <col min="4" max="4" width="45.81640625" customWidth="1"/>
    <col min="5" max="5" width="6.1796875" style="10" customWidth="1"/>
    <col min="6" max="16384" width="8.81640625" hidden="1"/>
  </cols>
  <sheetData>
    <row r="2" spans="2:4" ht="26">
      <c r="B2" s="239" t="s">
        <v>43</v>
      </c>
      <c r="C2" s="240"/>
      <c r="D2" s="241"/>
    </row>
    <row r="3" spans="2:4">
      <c r="B3" s="288" t="str">
        <f>IF('PWS Information'!$B$8="","PWS Name:", "PWS Name: "&amp;'PWS Information'!B8)</f>
        <v>PWS Name: University of Central Florida</v>
      </c>
      <c r="C3" s="289"/>
      <c r="D3" s="290"/>
    </row>
    <row r="4" spans="2:4">
      <c r="B4" s="291" t="str">
        <f>IF('PWS Information'!$B$10="","PWSID:","PWSID: "&amp;'PWS Information'!$B$10)</f>
        <v>PWSID: 3480409</v>
      </c>
      <c r="C4" s="292"/>
      <c r="D4" s="293"/>
    </row>
    <row r="5" spans="2:4">
      <c r="B5" s="40" t="s">
        <v>44</v>
      </c>
      <c r="C5" s="270">
        <v>45579</v>
      </c>
      <c r="D5" s="271"/>
    </row>
    <row r="6" spans="2:4">
      <c r="B6" s="44"/>
      <c r="C6" s="10"/>
      <c r="D6" s="10"/>
    </row>
    <row r="7" spans="2:4">
      <c r="B7" s="284" t="s">
        <v>45</v>
      </c>
      <c r="C7" s="284"/>
      <c r="D7" s="284"/>
    </row>
    <row r="8" spans="2:4">
      <c r="B8" s="10"/>
      <c r="C8" s="10"/>
      <c r="D8" s="10"/>
    </row>
    <row r="9" spans="2:4" s="3" customFormat="1" ht="15.5">
      <c r="B9" s="267" t="s">
        <v>46</v>
      </c>
      <c r="C9" s="268"/>
      <c r="D9" s="269"/>
    </row>
    <row r="10" spans="2:4" ht="51.75" customHeight="1">
      <c r="B10" s="108" t="s">
        <v>47</v>
      </c>
      <c r="C10" s="262" t="s">
        <v>244</v>
      </c>
      <c r="D10" s="263"/>
    </row>
    <row r="11" spans="2:4" s="31" customFormat="1" ht="67.5" customHeight="1">
      <c r="B11" s="7" t="s">
        <v>245</v>
      </c>
      <c r="C11" s="260"/>
      <c r="D11" s="261"/>
    </row>
    <row r="12" spans="2:4" s="31" customFormat="1" ht="65.25" customHeight="1">
      <c r="B12" s="7" t="s">
        <v>252</v>
      </c>
      <c r="C12" s="260" t="s">
        <v>871</v>
      </c>
      <c r="D12" s="261"/>
    </row>
    <row r="13" spans="2:4" s="31" customFormat="1" ht="43.5">
      <c r="B13" s="7" t="s">
        <v>246</v>
      </c>
      <c r="C13" s="260"/>
      <c r="D13" s="261"/>
    </row>
    <row r="14" spans="2:4" s="31" customFormat="1" ht="77.25" customHeight="1">
      <c r="B14" s="7" t="s">
        <v>307</v>
      </c>
      <c r="C14" s="260" t="s">
        <v>872</v>
      </c>
      <c r="D14" s="261"/>
    </row>
    <row r="15" spans="2:4" s="31" customFormat="1" ht="63.75" customHeight="1">
      <c r="B15" s="7" t="s">
        <v>48</v>
      </c>
      <c r="C15" s="260"/>
      <c r="D15" s="261"/>
    </row>
    <row r="16" spans="2:4" s="31" customFormat="1" ht="63.75" customHeight="1">
      <c r="B16" s="7" t="s">
        <v>319</v>
      </c>
      <c r="C16" s="260" t="s">
        <v>874</v>
      </c>
      <c r="D16" s="261"/>
    </row>
    <row r="18" spans="2:4" s="3" customFormat="1" ht="15.5">
      <c r="B18" s="285" t="s">
        <v>49</v>
      </c>
      <c r="C18" s="286"/>
      <c r="D18" s="287"/>
    </row>
    <row r="19" spans="2:4" s="31" customFormat="1">
      <c r="B19" s="272" t="s">
        <v>50</v>
      </c>
      <c r="C19" s="273"/>
      <c r="D19" s="274"/>
    </row>
    <row r="20" spans="2:4" s="31" customFormat="1" ht="11.15" customHeight="1">
      <c r="B20" s="70"/>
      <c r="C20" s="77"/>
      <c r="D20" s="71"/>
    </row>
    <row r="21" spans="2:4" s="31" customFormat="1">
      <c r="B21" s="70" t="s">
        <v>51</v>
      </c>
      <c r="C21" s="31" t="s">
        <v>52</v>
      </c>
      <c r="D21" s="71"/>
    </row>
    <row r="22" spans="2:4" s="31" customFormat="1">
      <c r="B22" s="70" t="s">
        <v>53</v>
      </c>
      <c r="C22" s="77" t="s">
        <v>54</v>
      </c>
      <c r="D22" s="71"/>
    </row>
    <row r="23" spans="2:4" s="31" customFormat="1">
      <c r="B23" s="70" t="s">
        <v>55</v>
      </c>
      <c r="C23" s="77" t="s">
        <v>56</v>
      </c>
      <c r="D23" s="71"/>
    </row>
    <row r="24" spans="2:4" s="31" customFormat="1" ht="11.5" customHeight="1">
      <c r="B24" s="70"/>
      <c r="C24" s="77"/>
      <c r="D24" s="71"/>
    </row>
    <row r="25" spans="2:4">
      <c r="B25" s="275" t="s">
        <v>57</v>
      </c>
      <c r="C25" s="275"/>
      <c r="D25" s="275"/>
    </row>
    <row r="26" spans="2:4" ht="24.75" customHeight="1">
      <c r="B26" s="276"/>
      <c r="C26" s="277"/>
      <c r="D26" s="278"/>
    </row>
    <row r="27" spans="2:4" s="31" customFormat="1" ht="30" customHeight="1">
      <c r="B27" s="272" t="s">
        <v>58</v>
      </c>
      <c r="C27" s="273"/>
      <c r="D27" s="75" t="s">
        <v>113</v>
      </c>
    </row>
    <row r="28" spans="2:4" s="31" customFormat="1">
      <c r="B28" s="279" t="s">
        <v>59</v>
      </c>
      <c r="C28" s="264"/>
      <c r="D28" s="280"/>
    </row>
    <row r="29" spans="2:4" s="31" customFormat="1">
      <c r="B29" s="281" t="s">
        <v>873</v>
      </c>
      <c r="C29" s="282"/>
      <c r="D29" s="283"/>
    </row>
    <row r="30" spans="2:4" s="31" customFormat="1">
      <c r="B30" s="266"/>
      <c r="C30" s="266"/>
      <c r="D30" s="266"/>
    </row>
    <row r="31" spans="2:4" s="3" customFormat="1" ht="15.5">
      <c r="B31" s="267" t="s">
        <v>60</v>
      </c>
      <c r="C31" s="268"/>
      <c r="D31" s="269"/>
    </row>
    <row r="32" spans="2:4" ht="43.5" customHeight="1">
      <c r="B32" s="242" t="s">
        <v>345</v>
      </c>
      <c r="C32" s="243"/>
      <c r="D32" s="244"/>
    </row>
    <row r="34" spans="2:14">
      <c r="B34" s="50" t="s">
        <v>61</v>
      </c>
      <c r="C34" s="51" t="s">
        <v>62</v>
      </c>
      <c r="D34" s="52"/>
      <c r="F34" s="74"/>
    </row>
    <row r="35" spans="2:14">
      <c r="B35" s="50" t="s">
        <v>63</v>
      </c>
      <c r="C35" s="51" t="s">
        <v>64</v>
      </c>
      <c r="D35" s="53"/>
    </row>
    <row r="36" spans="2:14">
      <c r="B36" s="50" t="s">
        <v>65</v>
      </c>
      <c r="C36" s="51" t="s">
        <v>66</v>
      </c>
      <c r="D36" s="53"/>
    </row>
    <row r="37" spans="2:14">
      <c r="B37" s="50" t="s">
        <v>67</v>
      </c>
      <c r="C37" s="51" t="s">
        <v>261</v>
      </c>
      <c r="D37" s="53"/>
      <c r="F37" s="264"/>
      <c r="G37" s="264"/>
      <c r="H37" s="264"/>
      <c r="I37" s="264"/>
      <c r="J37" s="264"/>
      <c r="K37" s="264"/>
      <c r="L37" s="264"/>
      <c r="M37" s="264"/>
      <c r="N37" s="264"/>
    </row>
    <row r="38" spans="2:14">
      <c r="B38" s="50" t="s">
        <v>68</v>
      </c>
      <c r="C38" s="51" t="s">
        <v>56</v>
      </c>
      <c r="D38" s="53"/>
      <c r="F38" s="264"/>
      <c r="G38" s="264"/>
      <c r="H38" s="264"/>
      <c r="I38" s="264"/>
      <c r="J38" s="264"/>
      <c r="K38" s="264"/>
      <c r="L38" s="264"/>
      <c r="M38" s="264"/>
      <c r="N38" s="264"/>
    </row>
    <row r="39" spans="2:14">
      <c r="B39" s="50" t="s">
        <v>69</v>
      </c>
      <c r="C39" s="51"/>
      <c r="D39" s="53"/>
    </row>
    <row r="40" spans="2:14">
      <c r="B40" s="50" t="s">
        <v>70</v>
      </c>
      <c r="C40" s="10"/>
      <c r="D40" s="53"/>
    </row>
    <row r="41" spans="2:14" ht="12" customHeight="1">
      <c r="B41" s="50"/>
      <c r="C41" s="10"/>
      <c r="D41" s="53"/>
    </row>
    <row r="42" spans="2:14">
      <c r="B42" s="251" t="s">
        <v>57</v>
      </c>
      <c r="C42" s="252"/>
      <c r="D42" s="253"/>
    </row>
    <row r="43" spans="2:14" ht="44" customHeight="1">
      <c r="B43" s="294" t="s">
        <v>900</v>
      </c>
      <c r="C43" s="295"/>
      <c r="D43" s="296"/>
    </row>
    <row r="44" spans="2:14">
      <c r="B44" s="298" t="s">
        <v>270</v>
      </c>
      <c r="C44" s="299"/>
      <c r="D44" s="300"/>
    </row>
    <row r="45" spans="2:14" ht="34.5" customHeight="1">
      <c r="B45" s="294"/>
      <c r="C45" s="295"/>
      <c r="D45" s="296"/>
    </row>
    <row r="46" spans="2:14" ht="35.15" customHeight="1">
      <c r="B46" s="265" t="s">
        <v>262</v>
      </c>
      <c r="C46" s="265"/>
      <c r="D46" s="265"/>
    </row>
    <row r="47" spans="2:14" ht="46.5" customHeight="1">
      <c r="B47" s="297" t="s">
        <v>901</v>
      </c>
      <c r="C47" s="297"/>
      <c r="D47" s="297"/>
    </row>
  </sheetData>
  <mergeCells count="30">
    <mergeCell ref="B31:D31"/>
    <mergeCell ref="B43:D43"/>
    <mergeCell ref="B47:D47"/>
    <mergeCell ref="B32:D32"/>
    <mergeCell ref="B42:D42"/>
    <mergeCell ref="B44:D44"/>
    <mergeCell ref="B45:D45"/>
    <mergeCell ref="F37:N38"/>
    <mergeCell ref="B2:D2"/>
    <mergeCell ref="B46:D46"/>
    <mergeCell ref="B30:D30"/>
    <mergeCell ref="B9:D9"/>
    <mergeCell ref="C5:D5"/>
    <mergeCell ref="B19:D19"/>
    <mergeCell ref="B25:D25"/>
    <mergeCell ref="B26:D26"/>
    <mergeCell ref="B27:C27"/>
    <mergeCell ref="B28:D28"/>
    <mergeCell ref="B29:D29"/>
    <mergeCell ref="B7:D7"/>
    <mergeCell ref="B18:D18"/>
    <mergeCell ref="B3:D3"/>
    <mergeCell ref="B4:D4"/>
    <mergeCell ref="C16:D16"/>
    <mergeCell ref="C15:D15"/>
    <mergeCell ref="C10:D10"/>
    <mergeCell ref="C11:D11"/>
    <mergeCell ref="C12:D12"/>
    <mergeCell ref="C13:D13"/>
    <mergeCell ref="C14:D14"/>
  </mergeCells>
  <dataValidations count="1">
    <dataValidation type="list" allowBlank="1" showInputMessage="1" showErrorMessage="1" sqref="D27" xr:uid="{16E34F37-0774-4BE3-BB64-CDE3B4FAB36A}">
      <formula1>"Select ""Yes"" or ""No"", Yes, No"</formula1>
    </dataValidation>
  </dataValidations>
  <printOptions horizontalCentered="1"/>
  <pageMargins left="0.25" right="0.25" top="0.75" bottom="0.75" header="0.3" footer="0.3"/>
  <pageSetup scale="70" fitToHeight="0" orientation="portrait" horizontalDpi="300" verticalDpi="300" r:id="rId1"/>
  <colBreaks count="1" manualBreakCount="1">
    <brk id="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1769" r:id="rId4" name="Check Box 25">
              <controlPr defaultSize="0" autoFill="0" autoLine="0" autoPict="0">
                <anchor moveWithCells="1">
                  <from>
                    <xdr:col>1</xdr:col>
                    <xdr:colOff>88900</xdr:colOff>
                    <xdr:row>36</xdr:row>
                    <xdr:rowOff>0</xdr:rowOff>
                  </from>
                  <to>
                    <xdr:col>1</xdr:col>
                    <xdr:colOff>304800</xdr:colOff>
                    <xdr:row>37</xdr:row>
                    <xdr:rowOff>12700</xdr:rowOff>
                  </to>
                </anchor>
              </controlPr>
            </control>
          </mc:Choice>
        </mc:AlternateContent>
        <mc:AlternateContent xmlns:mc="http://schemas.openxmlformats.org/markup-compatibility/2006">
          <mc:Choice Requires="x14">
            <control shapeId="31771" r:id="rId5" name="Check Box 27">
              <controlPr defaultSize="0" autoFill="0" autoLine="0" autoPict="0">
                <anchor moveWithCells="1">
                  <from>
                    <xdr:col>1</xdr:col>
                    <xdr:colOff>88900</xdr:colOff>
                    <xdr:row>37</xdr:row>
                    <xdr:rowOff>0</xdr:rowOff>
                  </from>
                  <to>
                    <xdr:col>1</xdr:col>
                    <xdr:colOff>304800</xdr:colOff>
                    <xdr:row>38</xdr:row>
                    <xdr:rowOff>12700</xdr:rowOff>
                  </to>
                </anchor>
              </controlPr>
            </control>
          </mc:Choice>
        </mc:AlternateContent>
        <mc:AlternateContent xmlns:mc="http://schemas.openxmlformats.org/markup-compatibility/2006">
          <mc:Choice Requires="x14">
            <control shapeId="31772" r:id="rId6" name="Check Box 28">
              <controlPr defaultSize="0" autoFill="0" autoLine="0" autoPict="0">
                <anchor moveWithCells="1">
                  <from>
                    <xdr:col>1</xdr:col>
                    <xdr:colOff>88900</xdr:colOff>
                    <xdr:row>38</xdr:row>
                    <xdr:rowOff>0</xdr:rowOff>
                  </from>
                  <to>
                    <xdr:col>1</xdr:col>
                    <xdr:colOff>304800</xdr:colOff>
                    <xdr:row>39</xdr:row>
                    <xdr:rowOff>12700</xdr:rowOff>
                  </to>
                </anchor>
              </controlPr>
            </control>
          </mc:Choice>
        </mc:AlternateContent>
        <mc:AlternateContent xmlns:mc="http://schemas.openxmlformats.org/markup-compatibility/2006">
          <mc:Choice Requires="x14">
            <control shapeId="31773" r:id="rId7" name="Check Box 29">
              <controlPr defaultSize="0" autoFill="0" autoLine="0" autoPict="0">
                <anchor moveWithCells="1">
                  <from>
                    <xdr:col>1</xdr:col>
                    <xdr:colOff>88900</xdr:colOff>
                    <xdr:row>39</xdr:row>
                    <xdr:rowOff>0</xdr:rowOff>
                  </from>
                  <to>
                    <xdr:col>1</xdr:col>
                    <xdr:colOff>304800</xdr:colOff>
                    <xdr:row>40</xdr:row>
                    <xdr:rowOff>12700</xdr:rowOff>
                  </to>
                </anchor>
              </controlPr>
            </control>
          </mc:Choice>
        </mc:AlternateContent>
        <mc:AlternateContent xmlns:mc="http://schemas.openxmlformats.org/markup-compatibility/2006">
          <mc:Choice Requires="x14">
            <control shapeId="31774" r:id="rId8" name="Check Box 30">
              <controlPr defaultSize="0" autoFill="0" autoLine="0" autoPict="0">
                <anchor moveWithCells="1">
                  <from>
                    <xdr:col>2</xdr:col>
                    <xdr:colOff>88900</xdr:colOff>
                    <xdr:row>33</xdr:row>
                    <xdr:rowOff>0</xdr:rowOff>
                  </from>
                  <to>
                    <xdr:col>2</xdr:col>
                    <xdr:colOff>304800</xdr:colOff>
                    <xdr:row>34</xdr:row>
                    <xdr:rowOff>12700</xdr:rowOff>
                  </to>
                </anchor>
              </controlPr>
            </control>
          </mc:Choice>
        </mc:AlternateContent>
        <mc:AlternateContent xmlns:mc="http://schemas.openxmlformats.org/markup-compatibility/2006">
          <mc:Choice Requires="x14">
            <control shapeId="31775" r:id="rId9" name="Check Box 31">
              <controlPr defaultSize="0" autoFill="0" autoLine="0" autoPict="0">
                <anchor moveWithCells="1">
                  <from>
                    <xdr:col>2</xdr:col>
                    <xdr:colOff>88900</xdr:colOff>
                    <xdr:row>34</xdr:row>
                    <xdr:rowOff>0</xdr:rowOff>
                  </from>
                  <to>
                    <xdr:col>2</xdr:col>
                    <xdr:colOff>304800</xdr:colOff>
                    <xdr:row>35</xdr:row>
                    <xdr:rowOff>12700</xdr:rowOff>
                  </to>
                </anchor>
              </controlPr>
            </control>
          </mc:Choice>
        </mc:AlternateContent>
        <mc:AlternateContent xmlns:mc="http://schemas.openxmlformats.org/markup-compatibility/2006">
          <mc:Choice Requires="x14">
            <control shapeId="31777" r:id="rId10" name="Check Box 33">
              <controlPr defaultSize="0" autoFill="0" autoLine="0" autoPict="0">
                <anchor moveWithCells="1">
                  <from>
                    <xdr:col>2</xdr:col>
                    <xdr:colOff>88900</xdr:colOff>
                    <xdr:row>35</xdr:row>
                    <xdr:rowOff>0</xdr:rowOff>
                  </from>
                  <to>
                    <xdr:col>2</xdr:col>
                    <xdr:colOff>304800</xdr:colOff>
                    <xdr:row>36</xdr:row>
                    <xdr:rowOff>12700</xdr:rowOff>
                  </to>
                </anchor>
              </controlPr>
            </control>
          </mc:Choice>
        </mc:AlternateContent>
        <mc:AlternateContent xmlns:mc="http://schemas.openxmlformats.org/markup-compatibility/2006">
          <mc:Choice Requires="x14">
            <control shapeId="31778" r:id="rId11" name="Check Box 34">
              <controlPr defaultSize="0" autoFill="0" autoLine="0" autoPict="0">
                <anchor moveWithCells="1">
                  <from>
                    <xdr:col>2</xdr:col>
                    <xdr:colOff>88900</xdr:colOff>
                    <xdr:row>36</xdr:row>
                    <xdr:rowOff>0</xdr:rowOff>
                  </from>
                  <to>
                    <xdr:col>2</xdr:col>
                    <xdr:colOff>304800</xdr:colOff>
                    <xdr:row>37</xdr:row>
                    <xdr:rowOff>12700</xdr:rowOff>
                  </to>
                </anchor>
              </controlPr>
            </control>
          </mc:Choice>
        </mc:AlternateContent>
        <mc:AlternateContent xmlns:mc="http://schemas.openxmlformats.org/markup-compatibility/2006">
          <mc:Choice Requires="x14">
            <control shapeId="31779" r:id="rId12" name="Check Box 35">
              <controlPr defaultSize="0" autoFill="0" autoLine="0" autoPict="0">
                <anchor moveWithCells="1">
                  <from>
                    <xdr:col>2</xdr:col>
                    <xdr:colOff>88900</xdr:colOff>
                    <xdr:row>37</xdr:row>
                    <xdr:rowOff>0</xdr:rowOff>
                  </from>
                  <to>
                    <xdr:col>2</xdr:col>
                    <xdr:colOff>304800</xdr:colOff>
                    <xdr:row>38</xdr:row>
                    <xdr:rowOff>12700</xdr:rowOff>
                  </to>
                </anchor>
              </controlPr>
            </control>
          </mc:Choice>
        </mc:AlternateContent>
        <mc:AlternateContent xmlns:mc="http://schemas.openxmlformats.org/markup-compatibility/2006">
          <mc:Choice Requires="x14">
            <control shapeId="31782" r:id="rId13" name="Check Box 38">
              <controlPr defaultSize="0" autoFill="0" autoLine="0" autoPict="0">
                <anchor moveWithCells="1">
                  <from>
                    <xdr:col>1</xdr:col>
                    <xdr:colOff>88900</xdr:colOff>
                    <xdr:row>33</xdr:row>
                    <xdr:rowOff>0</xdr:rowOff>
                  </from>
                  <to>
                    <xdr:col>1</xdr:col>
                    <xdr:colOff>304800</xdr:colOff>
                    <xdr:row>34</xdr:row>
                    <xdr:rowOff>12700</xdr:rowOff>
                  </to>
                </anchor>
              </controlPr>
            </control>
          </mc:Choice>
        </mc:AlternateContent>
        <mc:AlternateContent xmlns:mc="http://schemas.openxmlformats.org/markup-compatibility/2006">
          <mc:Choice Requires="x14">
            <control shapeId="31783" r:id="rId14" name="Check Box 39">
              <controlPr defaultSize="0" autoFill="0" autoLine="0" autoPict="0">
                <anchor moveWithCells="1">
                  <from>
                    <xdr:col>1</xdr:col>
                    <xdr:colOff>88900</xdr:colOff>
                    <xdr:row>34</xdr:row>
                    <xdr:rowOff>0</xdr:rowOff>
                  </from>
                  <to>
                    <xdr:col>1</xdr:col>
                    <xdr:colOff>304800</xdr:colOff>
                    <xdr:row>35</xdr:row>
                    <xdr:rowOff>12700</xdr:rowOff>
                  </to>
                </anchor>
              </controlPr>
            </control>
          </mc:Choice>
        </mc:AlternateContent>
        <mc:AlternateContent xmlns:mc="http://schemas.openxmlformats.org/markup-compatibility/2006">
          <mc:Choice Requires="x14">
            <control shapeId="31784" r:id="rId15" name="Check Box 40">
              <controlPr defaultSize="0" autoFill="0" autoLine="0" autoPict="0">
                <anchor moveWithCells="1">
                  <from>
                    <xdr:col>1</xdr:col>
                    <xdr:colOff>88900</xdr:colOff>
                    <xdr:row>35</xdr:row>
                    <xdr:rowOff>0</xdr:rowOff>
                  </from>
                  <to>
                    <xdr:col>1</xdr:col>
                    <xdr:colOff>304800</xdr:colOff>
                    <xdr:row>36</xdr:row>
                    <xdr:rowOff>12700</xdr:rowOff>
                  </to>
                </anchor>
              </controlPr>
            </control>
          </mc:Choice>
        </mc:AlternateContent>
        <mc:AlternateContent xmlns:mc="http://schemas.openxmlformats.org/markup-compatibility/2006">
          <mc:Choice Requires="x14">
            <control shapeId="31786" r:id="rId16" name="Check Box 42">
              <controlPr defaultSize="0" autoFill="0" autoLine="0" autoPict="0">
                <anchor moveWithCells="1">
                  <from>
                    <xdr:col>1</xdr:col>
                    <xdr:colOff>88900</xdr:colOff>
                    <xdr:row>20</xdr:row>
                    <xdr:rowOff>0</xdr:rowOff>
                  </from>
                  <to>
                    <xdr:col>1</xdr:col>
                    <xdr:colOff>304800</xdr:colOff>
                    <xdr:row>21</xdr:row>
                    <xdr:rowOff>12700</xdr:rowOff>
                  </to>
                </anchor>
              </controlPr>
            </control>
          </mc:Choice>
        </mc:AlternateContent>
        <mc:AlternateContent xmlns:mc="http://schemas.openxmlformats.org/markup-compatibility/2006">
          <mc:Choice Requires="x14">
            <control shapeId="31787" r:id="rId17" name="Check Box 43">
              <controlPr defaultSize="0" autoFill="0" autoLine="0" autoPict="0">
                <anchor moveWithCells="1">
                  <from>
                    <xdr:col>1</xdr:col>
                    <xdr:colOff>88900</xdr:colOff>
                    <xdr:row>21</xdr:row>
                    <xdr:rowOff>0</xdr:rowOff>
                  </from>
                  <to>
                    <xdr:col>1</xdr:col>
                    <xdr:colOff>304800</xdr:colOff>
                    <xdr:row>22</xdr:row>
                    <xdr:rowOff>12700</xdr:rowOff>
                  </to>
                </anchor>
              </controlPr>
            </control>
          </mc:Choice>
        </mc:AlternateContent>
        <mc:AlternateContent xmlns:mc="http://schemas.openxmlformats.org/markup-compatibility/2006">
          <mc:Choice Requires="x14">
            <control shapeId="31788" r:id="rId18" name="Check Box 44">
              <controlPr defaultSize="0" autoFill="0" autoLine="0" autoPict="0">
                <anchor moveWithCells="1">
                  <from>
                    <xdr:col>1</xdr:col>
                    <xdr:colOff>88900</xdr:colOff>
                    <xdr:row>22</xdr:row>
                    <xdr:rowOff>0</xdr:rowOff>
                  </from>
                  <to>
                    <xdr:col>1</xdr:col>
                    <xdr:colOff>304800</xdr:colOff>
                    <xdr:row>23</xdr:row>
                    <xdr:rowOff>12700</xdr:rowOff>
                  </to>
                </anchor>
              </controlPr>
            </control>
          </mc:Choice>
        </mc:AlternateContent>
        <mc:AlternateContent xmlns:mc="http://schemas.openxmlformats.org/markup-compatibility/2006">
          <mc:Choice Requires="x14">
            <control shapeId="31789" r:id="rId19" name="Check Box 45">
              <controlPr defaultSize="0" autoFill="0" autoLine="0" autoPict="0">
                <anchor moveWithCells="1">
                  <from>
                    <xdr:col>2</xdr:col>
                    <xdr:colOff>88900</xdr:colOff>
                    <xdr:row>20</xdr:row>
                    <xdr:rowOff>0</xdr:rowOff>
                  </from>
                  <to>
                    <xdr:col>2</xdr:col>
                    <xdr:colOff>304800</xdr:colOff>
                    <xdr:row>21</xdr:row>
                    <xdr:rowOff>12700</xdr:rowOff>
                  </to>
                </anchor>
              </controlPr>
            </control>
          </mc:Choice>
        </mc:AlternateContent>
        <mc:AlternateContent xmlns:mc="http://schemas.openxmlformats.org/markup-compatibility/2006">
          <mc:Choice Requires="x14">
            <control shapeId="31790" r:id="rId20" name="Check Box 46">
              <controlPr defaultSize="0" autoFill="0" autoLine="0" autoPict="0">
                <anchor moveWithCells="1">
                  <from>
                    <xdr:col>2</xdr:col>
                    <xdr:colOff>88900</xdr:colOff>
                    <xdr:row>21</xdr:row>
                    <xdr:rowOff>0</xdr:rowOff>
                  </from>
                  <to>
                    <xdr:col>2</xdr:col>
                    <xdr:colOff>304800</xdr:colOff>
                    <xdr:row>22</xdr:row>
                    <xdr:rowOff>12700</xdr:rowOff>
                  </to>
                </anchor>
              </controlPr>
            </control>
          </mc:Choice>
        </mc:AlternateContent>
        <mc:AlternateContent xmlns:mc="http://schemas.openxmlformats.org/markup-compatibility/2006">
          <mc:Choice Requires="x14">
            <control shapeId="31791" r:id="rId21" name="Check Box 47">
              <controlPr defaultSize="0" autoFill="0" autoLine="0" autoPict="0">
                <anchor moveWithCells="1">
                  <from>
                    <xdr:col>2</xdr:col>
                    <xdr:colOff>88900</xdr:colOff>
                    <xdr:row>22</xdr:row>
                    <xdr:rowOff>0</xdr:rowOff>
                  </from>
                  <to>
                    <xdr:col>2</xdr:col>
                    <xdr:colOff>304800</xdr:colOff>
                    <xdr:row>23</xdr:row>
                    <xdr:rowOff>12700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19580-431D-41B4-984F-27B9CF1FB058}">
  <sheetPr codeName="Sheet6">
    <tabColor rgb="FF0070C0"/>
    <pageSetUpPr fitToPage="1"/>
  </sheetPr>
  <dimension ref="A2:G37"/>
  <sheetViews>
    <sheetView topLeftCell="A13" zoomScaleNormal="100" workbookViewId="0">
      <selection activeCell="B25" sqref="B25:E25"/>
    </sheetView>
  </sheetViews>
  <sheetFormatPr defaultColWidth="0" defaultRowHeight="14.5"/>
  <cols>
    <col min="1" max="1" width="6.1796875" style="10" customWidth="1"/>
    <col min="2" max="2" width="28.81640625" customWidth="1"/>
    <col min="3" max="3" width="36.1796875" customWidth="1"/>
    <col min="4" max="4" width="28.81640625" customWidth="1"/>
    <col min="5" max="5" width="31.54296875" customWidth="1"/>
    <col min="6" max="6" width="6.1796875" style="10" customWidth="1"/>
    <col min="7" max="7" width="0" style="22" hidden="1" customWidth="1"/>
    <col min="8" max="16384" width="8.81640625" hidden="1"/>
  </cols>
  <sheetData>
    <row r="2" spans="2:5" ht="26">
      <c r="B2" s="239" t="s">
        <v>9</v>
      </c>
      <c r="C2" s="240"/>
      <c r="D2" s="240"/>
      <c r="E2" s="241"/>
    </row>
    <row r="3" spans="2:5">
      <c r="B3" s="288" t="str">
        <f>IF('PWS Information'!$B$8="","PWS Name:", "PWS Name: "&amp;'PWS Information'!B8)</f>
        <v>PWS Name: University of Central Florida</v>
      </c>
      <c r="C3" s="289"/>
      <c r="D3" s="289"/>
      <c r="E3" s="290"/>
    </row>
    <row r="4" spans="2:5">
      <c r="B4" s="291" t="str">
        <f>IF('PWS Information'!$B$10="","PWSID:","PWSID: "&amp;'PWS Information'!$B$10)</f>
        <v>PWSID: 3480409</v>
      </c>
      <c r="C4" s="292"/>
      <c r="D4" s="292"/>
      <c r="E4" s="293"/>
    </row>
    <row r="5" spans="2:5">
      <c r="B5" s="40" t="s">
        <v>44</v>
      </c>
      <c r="C5" s="270">
        <v>45974</v>
      </c>
      <c r="D5" s="270"/>
      <c r="E5" s="313"/>
    </row>
    <row r="6" spans="2:5">
      <c r="B6" s="29"/>
      <c r="C6" s="10"/>
      <c r="D6" s="10"/>
      <c r="E6" s="10"/>
    </row>
    <row r="7" spans="2:5" ht="29.25" customHeight="1">
      <c r="B7" s="314" t="s">
        <v>294</v>
      </c>
      <c r="C7" s="314"/>
      <c r="D7" s="314"/>
      <c r="E7" s="314"/>
    </row>
    <row r="8" spans="2:5">
      <c r="B8" s="10"/>
      <c r="C8" s="10"/>
      <c r="D8" s="38"/>
      <c r="E8" s="38"/>
    </row>
    <row r="9" spans="2:5" s="3" customFormat="1" ht="15.5">
      <c r="B9" s="267" t="s">
        <v>71</v>
      </c>
      <c r="C9" s="268"/>
      <c r="D9" s="268"/>
      <c r="E9" s="269"/>
    </row>
    <row r="10" spans="2:5" s="3" customFormat="1" ht="15.65" customHeight="1">
      <c r="B10" s="315" t="s">
        <v>72</v>
      </c>
      <c r="C10" s="316"/>
      <c r="D10" s="329" t="s">
        <v>902</v>
      </c>
      <c r="E10" s="330"/>
    </row>
    <row r="11" spans="2:5" s="3" customFormat="1" ht="28.5" customHeight="1">
      <c r="B11" s="242" t="s">
        <v>283</v>
      </c>
      <c r="C11" s="243"/>
      <c r="D11" s="331" t="s">
        <v>278</v>
      </c>
      <c r="E11" s="332"/>
    </row>
    <row r="12" spans="2:5" s="3" customFormat="1" ht="17.5" customHeight="1">
      <c r="B12" s="281" t="s">
        <v>903</v>
      </c>
      <c r="C12" s="282"/>
      <c r="D12" s="282"/>
      <c r="E12" s="283"/>
    </row>
    <row r="13" spans="2:5" s="3" customFormat="1" ht="42.65" customHeight="1">
      <c r="B13" s="303" t="s">
        <v>251</v>
      </c>
      <c r="C13" s="304"/>
      <c r="D13" s="305" t="s">
        <v>113</v>
      </c>
      <c r="E13" s="306"/>
    </row>
    <row r="14" spans="2:5" s="3" customFormat="1" ht="27.75" customHeight="1">
      <c r="B14" s="281" t="s">
        <v>904</v>
      </c>
      <c r="C14" s="282"/>
      <c r="D14" s="282"/>
      <c r="E14" s="283"/>
    </row>
    <row r="15" spans="2:5" s="3" customFormat="1">
      <c r="B15" s="242" t="s">
        <v>284</v>
      </c>
      <c r="C15" s="243"/>
      <c r="D15" s="243"/>
      <c r="E15" s="244"/>
    </row>
    <row r="16" spans="2:5" s="3" customFormat="1" ht="35.5" customHeight="1">
      <c r="B16" s="281" t="s">
        <v>875</v>
      </c>
      <c r="C16" s="282"/>
      <c r="D16" s="282"/>
      <c r="E16" s="283"/>
    </row>
    <row r="17" spans="2:5" s="3" customFormat="1">
      <c r="B17" s="335" t="s">
        <v>288</v>
      </c>
      <c r="C17" s="336"/>
      <c r="D17" s="336"/>
      <c r="E17" s="337"/>
    </row>
    <row r="18" spans="2:5" s="3" customFormat="1" ht="36" customHeight="1">
      <c r="B18" s="281" t="s">
        <v>876</v>
      </c>
      <c r="C18" s="282"/>
      <c r="D18" s="282"/>
      <c r="E18" s="283"/>
    </row>
    <row r="19" spans="2:5" s="3" customFormat="1">
      <c r="B19" s="301" t="s">
        <v>289</v>
      </c>
      <c r="C19" s="302"/>
      <c r="D19" s="333" t="s">
        <v>111</v>
      </c>
      <c r="E19" s="334"/>
    </row>
    <row r="20" spans="2:5" s="3" customFormat="1" ht="15.65" customHeight="1">
      <c r="B20" s="326" t="s">
        <v>285</v>
      </c>
      <c r="C20" s="327"/>
      <c r="D20" s="327"/>
      <c r="E20" s="328"/>
    </row>
    <row r="21" spans="2:5" s="3" customFormat="1" ht="26.15" customHeight="1">
      <c r="B21" s="281" t="s">
        <v>877</v>
      </c>
      <c r="C21" s="282"/>
      <c r="D21" s="282"/>
      <c r="E21" s="283"/>
    </row>
    <row r="22" spans="2:5" s="3" customFormat="1">
      <c r="B22" s="45"/>
      <c r="C22" s="45"/>
      <c r="D22" s="46"/>
      <c r="E22" s="47"/>
    </row>
    <row r="23" spans="2:5" s="3" customFormat="1" ht="15.5">
      <c r="B23" s="267" t="s">
        <v>74</v>
      </c>
      <c r="C23" s="268"/>
      <c r="D23" s="268"/>
      <c r="E23" s="269"/>
    </row>
    <row r="24" spans="2:5" s="3" customFormat="1" ht="51.75" customHeight="1">
      <c r="B24" s="320" t="s">
        <v>354</v>
      </c>
      <c r="C24" s="321"/>
      <c r="D24" s="321"/>
      <c r="E24" s="322"/>
    </row>
    <row r="25" spans="2:5" s="3" customFormat="1" ht="45" customHeight="1">
      <c r="B25" s="281" t="s">
        <v>10</v>
      </c>
      <c r="C25" s="282"/>
      <c r="D25" s="282"/>
      <c r="E25" s="283"/>
    </row>
    <row r="26" spans="2:5">
      <c r="B26" s="10"/>
      <c r="C26" s="10"/>
      <c r="D26" s="10"/>
      <c r="E26" s="10"/>
    </row>
    <row r="27" spans="2:5" s="3" customFormat="1" ht="17.5">
      <c r="B27" s="267" t="s">
        <v>249</v>
      </c>
      <c r="C27" s="268"/>
      <c r="D27" s="268"/>
      <c r="E27" s="269"/>
    </row>
    <row r="28" spans="2:5" s="3" customFormat="1" ht="55" customHeight="1" thickBot="1">
      <c r="B28" s="323" t="s">
        <v>302</v>
      </c>
      <c r="C28" s="324"/>
      <c r="D28" s="324"/>
      <c r="E28" s="325"/>
    </row>
    <row r="29" spans="2:5" ht="50.15" customHeight="1">
      <c r="B29" s="37" t="s">
        <v>75</v>
      </c>
      <c r="C29" s="309" t="s">
        <v>76</v>
      </c>
      <c r="D29" s="310"/>
      <c r="E29" s="37" t="s">
        <v>250</v>
      </c>
    </row>
    <row r="30" spans="2:5" ht="19.5" customHeight="1">
      <c r="B30" s="4" t="s">
        <v>21</v>
      </c>
      <c r="C30" s="311" t="s">
        <v>77</v>
      </c>
      <c r="D30" s="312"/>
      <c r="E30" s="113">
        <f>COUNTIF('Detailed Inventory'!$X$13:$X$10012,"lead")</f>
        <v>0</v>
      </c>
    </row>
    <row r="31" spans="2:5" ht="46.5" customHeight="1">
      <c r="B31" s="4" t="s">
        <v>78</v>
      </c>
      <c r="C31" s="307" t="s">
        <v>234</v>
      </c>
      <c r="D31" s="308"/>
      <c r="E31" s="113">
        <v>0</v>
      </c>
    </row>
    <row r="32" spans="2:5" ht="32.15" customHeight="1">
      <c r="B32" s="4" t="s">
        <v>23</v>
      </c>
      <c r="C32" s="307" t="s">
        <v>79</v>
      </c>
      <c r="D32" s="308"/>
      <c r="E32" s="113">
        <v>249</v>
      </c>
    </row>
    <row r="33" spans="2:5" ht="50.15" customHeight="1">
      <c r="B33" s="4" t="s">
        <v>24</v>
      </c>
      <c r="C33" s="307" t="s">
        <v>80</v>
      </c>
      <c r="D33" s="308"/>
      <c r="E33" s="113">
        <f>COUNTIF('Detailed Inventory'!$X$13:$X$10012,"unknown")</f>
        <v>0</v>
      </c>
    </row>
    <row r="34" spans="2:5" ht="26.25" customHeight="1">
      <c r="B34" s="341" t="s">
        <v>81</v>
      </c>
      <c r="C34" s="342"/>
      <c r="D34" s="343"/>
      <c r="E34" s="129">
        <v>249</v>
      </c>
    </row>
    <row r="35" spans="2:5">
      <c r="B35" s="109" t="s">
        <v>82</v>
      </c>
      <c r="C35" s="127"/>
      <c r="D35" s="127"/>
      <c r="E35" s="128"/>
    </row>
    <row r="36" spans="2:5" ht="47.15" customHeight="1">
      <c r="B36" s="338" t="s">
        <v>233</v>
      </c>
      <c r="C36" s="339"/>
      <c r="D36" s="339"/>
      <c r="E36" s="340"/>
    </row>
    <row r="37" spans="2:5" ht="40" customHeight="1">
      <c r="B37" s="317" t="s">
        <v>370</v>
      </c>
      <c r="C37" s="318"/>
      <c r="D37" s="318"/>
      <c r="E37" s="319"/>
    </row>
  </sheetData>
  <dataConsolidate/>
  <mergeCells count="35">
    <mergeCell ref="B10:C10"/>
    <mergeCell ref="B37:E37"/>
    <mergeCell ref="B24:E24"/>
    <mergeCell ref="B25:E25"/>
    <mergeCell ref="B28:E28"/>
    <mergeCell ref="B20:E20"/>
    <mergeCell ref="B21:E21"/>
    <mergeCell ref="B11:C11"/>
    <mergeCell ref="D10:E10"/>
    <mergeCell ref="D11:E11"/>
    <mergeCell ref="D19:E19"/>
    <mergeCell ref="B12:E12"/>
    <mergeCell ref="B17:E17"/>
    <mergeCell ref="B18:E18"/>
    <mergeCell ref="B36:E36"/>
    <mergeCell ref="B34:D34"/>
    <mergeCell ref="B2:E2"/>
    <mergeCell ref="B9:E9"/>
    <mergeCell ref="C5:E5"/>
    <mergeCell ref="B3:E3"/>
    <mergeCell ref="B4:E4"/>
    <mergeCell ref="B7:E7"/>
    <mergeCell ref="C33:D33"/>
    <mergeCell ref="B27:E27"/>
    <mergeCell ref="C29:D29"/>
    <mergeCell ref="C30:D30"/>
    <mergeCell ref="C32:D32"/>
    <mergeCell ref="C31:D31"/>
    <mergeCell ref="B23:E23"/>
    <mergeCell ref="B19:C19"/>
    <mergeCell ref="B13:C13"/>
    <mergeCell ref="D13:E13"/>
    <mergeCell ref="B16:E16"/>
    <mergeCell ref="B15:E15"/>
    <mergeCell ref="B14:E14"/>
  </mergeCells>
  <dataValidations count="3">
    <dataValidation type="list" allowBlank="1" showInputMessage="1" showErrorMessage="1" sqref="E14 D13" xr:uid="{1DDD21A8-CE68-4B83-AD1E-1418B8D2190D}">
      <formula1>"Select ""Yes"" or ""No"" , Yes, No"</formula1>
    </dataValidation>
    <dataValidation type="list" allowBlank="1" showInputMessage="1" showErrorMessage="1" sqref="D10:E10" xr:uid="{2D2EF23A-8D97-4521-9CDA-F9AE2783B488}">
      <formula1>"Select One, Initial Inventory, Inventory Update"</formula1>
    </dataValidation>
    <dataValidation type="list" allowBlank="1" showInputMessage="1" showErrorMessage="1" sqref="D19 D22" xr:uid="{2E323F86-BFD3-4138-BCB4-07EF4A6110EF}">
      <formula1>"Select ""Yes"" or ""No"" or ""Don't Know"" , Yes, No, Don't Know"</formula1>
    </dataValidation>
  </dataValidations>
  <printOptions horizontalCentered="1"/>
  <pageMargins left="0.25" right="0.25" top="0.75" bottom="0.75" header="0.3" footer="0.3"/>
  <pageSetup scale="73" fitToHeight="0" orientation="portrait" horizontalDpi="300" verticalDpi="300" r:id="rId1"/>
  <colBreaks count="1" manualBreakCount="1">
    <brk id="6" max="1048575" man="1"/>
  </colBreaks>
  <extLst>
    <ext xmlns:x14="http://schemas.microsoft.com/office/spreadsheetml/2009/9/main" uri="{CCE6A557-97BC-4b89-ADB6-D9C93CAAB3DF}">
      <x14:dataValidations xmlns:xm="http://schemas.microsoft.com/office/excel/2006/main" count="1">
        <x14:dataValidation type="list" showInputMessage="1" showErrorMessage="1" xr:uid="{FF8E0737-745C-4DBB-8D07-2059E4300AEC}">
          <x14:formula1>
            <xm:f>Dropdowns!$B$5:$B$9</xm:f>
          </x14:formula1>
          <xm:sqref>D11:E11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31A20-6E16-4A71-B360-CDB87F3B296D}">
  <sheetPr codeName="Sheet4">
    <tabColor rgb="FF0070C0"/>
    <pageSetUpPr fitToPage="1"/>
  </sheetPr>
  <dimension ref="A1:AJ261"/>
  <sheetViews>
    <sheetView tabSelected="1" zoomScale="85" zoomScaleNormal="85" workbookViewId="0">
      <pane ySplit="12" topLeftCell="A253" activePane="bottomLeft" state="frozen"/>
      <selection pane="bottomLeft" activeCell="F276" sqref="F276"/>
    </sheetView>
  </sheetViews>
  <sheetFormatPr defaultColWidth="0" defaultRowHeight="14.5"/>
  <cols>
    <col min="1" max="1" width="5.36328125" style="10" customWidth="1"/>
    <col min="2" max="2" width="15.54296875" customWidth="1"/>
    <col min="3" max="3" width="19.1796875" customWidth="1"/>
    <col min="4" max="4" width="31.36328125" customWidth="1"/>
    <col min="5" max="5" width="19.36328125" customWidth="1"/>
    <col min="6" max="6" width="15.1796875" customWidth="1"/>
    <col min="7" max="7" width="31.1796875" customWidth="1"/>
    <col min="8" max="8" width="22" customWidth="1"/>
    <col min="9" max="9" width="15.1796875" style="184" customWidth="1"/>
    <col min="10" max="10" width="11.36328125" style="112" customWidth="1"/>
    <col min="11" max="11" width="25.1796875" customWidth="1"/>
    <col min="12" max="12" width="18.81640625" customWidth="1"/>
    <col min="13" max="13" width="24.81640625" customWidth="1"/>
    <col min="14" max="14" width="22.1796875" style="184" customWidth="1"/>
    <col min="15" max="15" width="22.54296875" customWidth="1"/>
    <col min="16" max="16" width="27.36328125" customWidth="1"/>
    <col min="17" max="17" width="19.36328125" style="184" customWidth="1"/>
    <col min="18" max="18" width="13.54296875" style="112" customWidth="1"/>
    <col min="19" max="19" width="25.1796875" customWidth="1"/>
    <col min="20" max="20" width="18.81640625" customWidth="1"/>
    <col min="21" max="21" width="24.81640625" customWidth="1"/>
    <col min="22" max="22" width="22.1796875" style="184" customWidth="1"/>
    <col min="23" max="23" width="22.36328125" customWidth="1"/>
    <col min="24" max="24" width="35.36328125" style="83" customWidth="1"/>
    <col min="25" max="25" width="22.1796875" customWidth="1"/>
    <col min="26" max="26" width="16.1796875" customWidth="1"/>
    <col min="27" max="27" width="19.81640625" customWidth="1"/>
    <col min="28" max="28" width="22.81640625" customWidth="1"/>
    <col min="29" max="29" width="19.81640625" customWidth="1"/>
    <col min="30" max="30" width="30.54296875" customWidth="1"/>
    <col min="31" max="31" width="18.81640625" customWidth="1"/>
    <col min="32" max="32" width="19.1796875" customWidth="1"/>
    <col min="33" max="33" width="18.81640625" customWidth="1"/>
    <col min="34" max="34" width="8.81640625" style="10" customWidth="1"/>
    <col min="35" max="36" width="0" hidden="1" customWidth="1"/>
    <col min="37" max="16384" width="8.81640625" hidden="1"/>
  </cols>
  <sheetData>
    <row r="1" spans="1:33" ht="42.75" customHeight="1">
      <c r="B1" s="10"/>
      <c r="C1" s="10"/>
      <c r="D1" s="10"/>
      <c r="E1" s="10"/>
      <c r="F1" s="10"/>
      <c r="G1" s="10"/>
      <c r="H1" s="10"/>
      <c r="I1" s="180"/>
      <c r="J1" s="110"/>
      <c r="L1" s="101"/>
      <c r="M1" s="10"/>
      <c r="N1" s="180"/>
      <c r="O1" s="10"/>
      <c r="P1" s="10"/>
      <c r="Q1" s="180"/>
      <c r="R1" s="110"/>
      <c r="T1" s="10"/>
      <c r="U1" s="10"/>
      <c r="V1" s="180"/>
      <c r="W1" s="10"/>
      <c r="X1" s="10"/>
      <c r="Y1" s="10"/>
      <c r="Z1" s="10"/>
      <c r="AA1" s="10"/>
      <c r="AB1" s="10"/>
      <c r="AC1" s="10"/>
      <c r="AD1" s="10"/>
      <c r="AE1" s="10"/>
      <c r="AF1" s="10"/>
      <c r="AG1" s="10"/>
    </row>
    <row r="2" spans="1:33" ht="26" hidden="1">
      <c r="B2" s="361" t="s">
        <v>10</v>
      </c>
      <c r="C2" s="361"/>
      <c r="D2" s="361"/>
      <c r="E2" s="361"/>
      <c r="F2" s="361"/>
      <c r="G2" s="361"/>
      <c r="H2" s="361"/>
      <c r="I2" s="361"/>
      <c r="J2" s="361"/>
      <c r="K2" s="361"/>
      <c r="L2" s="10"/>
      <c r="M2" s="30"/>
      <c r="N2" s="180"/>
      <c r="O2" s="10"/>
      <c r="P2" s="10"/>
      <c r="Q2" s="180"/>
      <c r="R2" s="110"/>
      <c r="S2" s="10"/>
      <c r="T2" s="10"/>
      <c r="U2" s="30"/>
      <c r="V2" s="180"/>
      <c r="W2" s="10"/>
      <c r="X2" s="10"/>
      <c r="Y2" s="10"/>
      <c r="Z2" s="10"/>
      <c r="AA2" s="10"/>
      <c r="AB2" s="10"/>
      <c r="AC2" s="10"/>
      <c r="AD2" s="10"/>
      <c r="AE2" s="10"/>
      <c r="AF2" s="10"/>
      <c r="AG2" s="10"/>
    </row>
    <row r="3" spans="1:33" hidden="1">
      <c r="B3" s="288" t="str">
        <f>IF('PWS Information'!$B$8="","PWS Name:", "PWS Name: "&amp;'PWS Information'!B8)</f>
        <v>PWS Name: University of Central Florida</v>
      </c>
      <c r="C3" s="289"/>
      <c r="D3" s="289"/>
      <c r="E3" s="289"/>
      <c r="F3" s="289"/>
      <c r="G3" s="289"/>
      <c r="H3" s="289"/>
      <c r="I3" s="289"/>
      <c r="J3" s="289"/>
      <c r="K3" s="290"/>
      <c r="L3" s="80"/>
      <c r="M3" s="30"/>
      <c r="N3" s="180"/>
      <c r="O3" s="10"/>
      <c r="P3" s="10"/>
      <c r="Q3" s="180"/>
      <c r="R3" s="110"/>
      <c r="S3" s="10"/>
      <c r="T3" s="30"/>
      <c r="U3" s="30"/>
      <c r="V3" s="180"/>
      <c r="W3" s="10"/>
      <c r="X3" s="10"/>
      <c r="Y3" s="10"/>
      <c r="Z3" s="10"/>
      <c r="AA3" s="10"/>
      <c r="AB3" s="10"/>
      <c r="AC3" s="10"/>
      <c r="AD3" s="10"/>
      <c r="AE3" s="10"/>
      <c r="AF3" s="10"/>
      <c r="AG3" s="10"/>
    </row>
    <row r="4" spans="1:33" hidden="1">
      <c r="B4" s="365" t="str">
        <f>IF('PWS Information'!$B$10="","PWSID:","PWSID: "&amp;'PWS Information'!$B$10)</f>
        <v>PWSID: 3480409</v>
      </c>
      <c r="C4" s="366"/>
      <c r="D4" s="366"/>
      <c r="E4" s="366"/>
      <c r="F4" s="366"/>
      <c r="G4" s="366"/>
      <c r="H4" s="366"/>
      <c r="I4" s="366"/>
      <c r="J4" s="366"/>
      <c r="K4" s="367"/>
      <c r="L4" s="10"/>
      <c r="M4" s="10"/>
      <c r="N4" s="180"/>
      <c r="O4" s="10"/>
      <c r="P4" s="10"/>
      <c r="Q4" s="180"/>
      <c r="R4" s="110"/>
      <c r="S4" s="10"/>
      <c r="T4" s="10"/>
      <c r="U4" s="10"/>
      <c r="V4" s="180"/>
      <c r="W4" s="10"/>
      <c r="X4" s="10"/>
      <c r="Y4" s="10"/>
      <c r="Z4" s="10"/>
      <c r="AA4" s="10"/>
      <c r="AB4" s="10"/>
      <c r="AC4" s="10"/>
      <c r="AD4" s="10"/>
      <c r="AE4" s="10"/>
      <c r="AF4" s="10"/>
      <c r="AG4" s="10"/>
    </row>
    <row r="5" spans="1:33" hidden="1">
      <c r="B5" s="374" t="s">
        <v>83</v>
      </c>
      <c r="C5" s="375"/>
      <c r="D5" s="375"/>
      <c r="E5" s="375"/>
      <c r="F5" s="369"/>
      <c r="G5" s="369"/>
      <c r="H5" s="369"/>
      <c r="I5" s="369"/>
      <c r="J5" s="369"/>
      <c r="K5" s="370"/>
      <c r="L5" s="30"/>
      <c r="M5" s="10"/>
      <c r="N5" s="180"/>
      <c r="O5" s="10"/>
      <c r="P5" s="10"/>
      <c r="Q5" s="381"/>
      <c r="R5" s="381"/>
      <c r="S5" s="381"/>
      <c r="T5" s="30"/>
      <c r="U5" s="10"/>
      <c r="V5" s="180"/>
      <c r="W5" s="10"/>
      <c r="X5" s="10"/>
      <c r="Y5" s="10"/>
      <c r="Z5" s="10"/>
      <c r="AA5" s="10"/>
      <c r="AB5" s="10"/>
      <c r="AC5" s="10"/>
      <c r="AD5" s="10"/>
      <c r="AE5" s="10"/>
      <c r="AF5" s="10"/>
      <c r="AG5" s="10"/>
    </row>
    <row r="6" spans="1:33" hidden="1">
      <c r="B6" s="30"/>
      <c r="C6" s="10"/>
      <c r="D6" s="10"/>
      <c r="E6" s="10"/>
      <c r="F6" s="10"/>
      <c r="G6" s="10"/>
      <c r="H6" s="10"/>
      <c r="I6" s="180"/>
      <c r="J6" s="110"/>
      <c r="L6" s="30"/>
      <c r="M6" s="10"/>
      <c r="N6" s="180"/>
      <c r="O6" s="10"/>
      <c r="P6" s="10"/>
      <c r="Q6" s="180"/>
      <c r="R6" s="110"/>
      <c r="T6" s="10"/>
      <c r="U6" s="10"/>
      <c r="V6" s="180"/>
      <c r="W6" s="10"/>
      <c r="X6" s="10"/>
      <c r="Y6" s="10"/>
      <c r="Z6" s="10"/>
      <c r="AA6" s="10"/>
      <c r="AB6" s="10"/>
      <c r="AC6" s="10"/>
      <c r="AD6" s="10"/>
      <c r="AE6" s="10"/>
      <c r="AF6" s="10"/>
      <c r="AG6" s="10"/>
    </row>
    <row r="7" spans="1:33" ht="93.75" customHeight="1">
      <c r="B7" s="368" t="s">
        <v>368</v>
      </c>
      <c r="C7" s="368"/>
      <c r="D7" s="368"/>
      <c r="E7" s="368"/>
      <c r="F7" s="368"/>
      <c r="G7" s="368"/>
      <c r="H7" s="368"/>
      <c r="I7" s="368"/>
      <c r="J7" s="368"/>
      <c r="K7" s="368"/>
      <c r="L7" s="102"/>
      <c r="M7" s="102" t="s">
        <v>84</v>
      </c>
      <c r="N7" s="185"/>
      <c r="O7" s="14"/>
      <c r="P7" s="14"/>
      <c r="Q7" s="181"/>
      <c r="R7" s="111"/>
      <c r="S7" s="14"/>
      <c r="T7" s="102"/>
      <c r="U7" s="102" t="s">
        <v>84</v>
      </c>
      <c r="V7" s="185"/>
      <c r="W7" s="82"/>
      <c r="X7" s="82"/>
      <c r="Y7" s="103"/>
      <c r="Z7" s="103"/>
      <c r="AA7" s="103"/>
      <c r="AB7" s="10"/>
      <c r="AC7" s="10"/>
      <c r="AD7" s="104"/>
      <c r="AE7" s="104"/>
      <c r="AF7" s="10"/>
      <c r="AG7" s="10"/>
    </row>
    <row r="8" spans="1:33" s="10" customFormat="1" ht="15.5">
      <c r="B8" s="96"/>
      <c r="C8" s="14"/>
      <c r="D8" s="14"/>
      <c r="E8" s="14"/>
      <c r="F8" s="14"/>
      <c r="G8" s="14"/>
      <c r="H8" s="14"/>
      <c r="I8" s="181"/>
      <c r="J8" s="111"/>
      <c r="K8" s="14"/>
      <c r="L8" s="14"/>
      <c r="M8" s="14"/>
      <c r="N8" s="181"/>
      <c r="O8" s="96"/>
      <c r="P8" s="14"/>
      <c r="Q8" s="181"/>
      <c r="R8" s="111"/>
      <c r="S8" s="14"/>
      <c r="T8" s="14"/>
      <c r="U8" s="14"/>
      <c r="V8" s="181"/>
      <c r="X8" s="14"/>
      <c r="Y8" s="14"/>
      <c r="Z8" s="14"/>
      <c r="AA8" s="14"/>
    </row>
    <row r="9" spans="1:33" s="3" customFormat="1" ht="41.25" customHeight="1">
      <c r="A9" s="28"/>
      <c r="B9" s="362" t="s">
        <v>85</v>
      </c>
      <c r="C9" s="363"/>
      <c r="D9" s="363"/>
      <c r="E9" s="363"/>
      <c r="F9" s="363"/>
      <c r="G9" s="350" t="s">
        <v>18</v>
      </c>
      <c r="H9" s="350"/>
      <c r="I9" s="350"/>
      <c r="J9" s="350"/>
      <c r="K9" s="350"/>
      <c r="L9" s="350"/>
      <c r="M9" s="350"/>
      <c r="N9" s="350"/>
      <c r="O9" s="350"/>
      <c r="P9" s="351" t="s">
        <v>19</v>
      </c>
      <c r="Q9" s="351"/>
      <c r="R9" s="351"/>
      <c r="S9" s="351"/>
      <c r="T9" s="351"/>
      <c r="U9" s="351"/>
      <c r="V9" s="351"/>
      <c r="W9" s="351"/>
      <c r="X9" s="377" t="s">
        <v>248</v>
      </c>
      <c r="Y9" s="358" t="s">
        <v>86</v>
      </c>
      <c r="Z9" s="359"/>
      <c r="AA9" s="360"/>
      <c r="AB9" s="350" t="s">
        <v>247</v>
      </c>
      <c r="AC9" s="350"/>
      <c r="AD9" s="350"/>
      <c r="AE9" s="350"/>
      <c r="AF9" s="344" t="s">
        <v>297</v>
      </c>
      <c r="AG9" s="345"/>
    </row>
    <row r="10" spans="1:33" ht="50.5" customHeight="1">
      <c r="B10" s="364" t="s">
        <v>87</v>
      </c>
      <c r="C10" s="356" t="s">
        <v>258</v>
      </c>
      <c r="D10" s="356"/>
      <c r="E10" s="348" t="s">
        <v>317</v>
      </c>
      <c r="F10" s="348" t="s">
        <v>318</v>
      </c>
      <c r="G10" s="356" t="s">
        <v>286</v>
      </c>
      <c r="H10" s="348" t="s">
        <v>259</v>
      </c>
      <c r="I10" s="352" t="s">
        <v>90</v>
      </c>
      <c r="J10" s="354" t="s">
        <v>91</v>
      </c>
      <c r="K10" s="348" t="s">
        <v>92</v>
      </c>
      <c r="L10" s="348" t="s">
        <v>93</v>
      </c>
      <c r="M10" s="348" t="s">
        <v>94</v>
      </c>
      <c r="N10" s="348"/>
      <c r="O10" s="348" t="s">
        <v>82</v>
      </c>
      <c r="P10" s="356" t="s">
        <v>287</v>
      </c>
      <c r="Q10" s="352" t="s">
        <v>90</v>
      </c>
      <c r="R10" s="354" t="s">
        <v>91</v>
      </c>
      <c r="S10" s="348" t="s">
        <v>92</v>
      </c>
      <c r="T10" s="348" t="s">
        <v>93</v>
      </c>
      <c r="U10" s="348" t="s">
        <v>94</v>
      </c>
      <c r="V10" s="348"/>
      <c r="W10" s="348" t="s">
        <v>82</v>
      </c>
      <c r="X10" s="378"/>
      <c r="Y10" s="348" t="s">
        <v>95</v>
      </c>
      <c r="Z10" s="348" t="s">
        <v>236</v>
      </c>
      <c r="AA10" s="348" t="s">
        <v>324</v>
      </c>
      <c r="AB10" s="347" t="s">
        <v>96</v>
      </c>
      <c r="AC10" s="347" t="s">
        <v>97</v>
      </c>
      <c r="AD10" s="347" t="s">
        <v>98</v>
      </c>
      <c r="AE10" s="347" t="s">
        <v>99</v>
      </c>
      <c r="AF10" s="347" t="s">
        <v>237</v>
      </c>
      <c r="AG10" s="346" t="s">
        <v>238</v>
      </c>
    </row>
    <row r="11" spans="1:33" s="5" customFormat="1" ht="41.5" customHeight="1">
      <c r="B11" s="364"/>
      <c r="C11" s="168" t="s">
        <v>100</v>
      </c>
      <c r="D11" s="147" t="s">
        <v>101</v>
      </c>
      <c r="E11" s="348"/>
      <c r="F11" s="348"/>
      <c r="G11" s="357"/>
      <c r="H11" s="349"/>
      <c r="I11" s="353"/>
      <c r="J11" s="355"/>
      <c r="K11" s="349"/>
      <c r="L11" s="349"/>
      <c r="M11" s="148" t="s">
        <v>102</v>
      </c>
      <c r="N11" s="186" t="s">
        <v>103</v>
      </c>
      <c r="O11" s="349"/>
      <c r="P11" s="357"/>
      <c r="Q11" s="353"/>
      <c r="R11" s="355"/>
      <c r="S11" s="349"/>
      <c r="T11" s="349"/>
      <c r="U11" s="148" t="s">
        <v>102</v>
      </c>
      <c r="V11" s="186" t="s">
        <v>103</v>
      </c>
      <c r="W11" s="349"/>
      <c r="X11" s="379"/>
      <c r="Y11" s="349"/>
      <c r="Z11" s="349"/>
      <c r="AA11" s="348"/>
      <c r="AB11" s="376"/>
      <c r="AC11" s="376"/>
      <c r="AD11" s="376"/>
      <c r="AE11" s="376"/>
      <c r="AF11" s="347"/>
      <c r="AG11" s="346"/>
    </row>
    <row r="12" spans="1:33" s="32" customFormat="1" ht="64.5" customHeight="1">
      <c r="A12" s="27"/>
      <c r="B12" s="114" t="s">
        <v>257</v>
      </c>
      <c r="C12" s="380" t="s">
        <v>355</v>
      </c>
      <c r="D12" s="380"/>
      <c r="E12" s="115" t="s">
        <v>351</v>
      </c>
      <c r="F12" s="134" t="s">
        <v>235</v>
      </c>
      <c r="G12" s="149" t="s">
        <v>298</v>
      </c>
      <c r="H12" s="150" t="s">
        <v>104</v>
      </c>
      <c r="I12" s="182" t="s">
        <v>105</v>
      </c>
      <c r="J12" s="152" t="s">
        <v>106</v>
      </c>
      <c r="K12" s="153" t="s">
        <v>299</v>
      </c>
      <c r="L12" s="151" t="s">
        <v>107</v>
      </c>
      <c r="M12" s="153" t="s">
        <v>299</v>
      </c>
      <c r="N12" s="182" t="s">
        <v>108</v>
      </c>
      <c r="O12" s="154" t="s">
        <v>267</v>
      </c>
      <c r="P12" s="139" t="s">
        <v>300</v>
      </c>
      <c r="Q12" s="188" t="s">
        <v>105</v>
      </c>
      <c r="R12" s="157" t="s">
        <v>106</v>
      </c>
      <c r="S12" s="153" t="s">
        <v>299</v>
      </c>
      <c r="T12" s="151" t="s">
        <v>107</v>
      </c>
      <c r="U12" s="153" t="s">
        <v>299</v>
      </c>
      <c r="V12" s="182" t="s">
        <v>109</v>
      </c>
      <c r="W12" s="154" t="s">
        <v>267</v>
      </c>
      <c r="X12" s="142" t="s">
        <v>308</v>
      </c>
      <c r="Y12" s="139" t="s">
        <v>110</v>
      </c>
      <c r="Z12" s="116" t="s">
        <v>271</v>
      </c>
      <c r="AA12" s="107" t="s">
        <v>350</v>
      </c>
      <c r="AB12" s="371" t="s">
        <v>260</v>
      </c>
      <c r="AC12" s="372"/>
      <c r="AD12" s="372"/>
      <c r="AE12" s="373"/>
      <c r="AF12" s="139"/>
      <c r="AG12" s="116"/>
    </row>
    <row r="13" spans="1:33" s="32" customFormat="1" ht="43.5">
      <c r="A13" s="117"/>
      <c r="B13" s="135" t="s">
        <v>373</v>
      </c>
      <c r="C13" s="118">
        <v>12</v>
      </c>
      <c r="D13" s="118" t="s">
        <v>374</v>
      </c>
      <c r="E13" s="118" t="s">
        <v>212</v>
      </c>
      <c r="F13" s="118" t="s">
        <v>111</v>
      </c>
      <c r="G13" s="140" t="s">
        <v>172</v>
      </c>
      <c r="H13" s="193" t="s">
        <v>111</v>
      </c>
      <c r="I13" s="183">
        <v>24473</v>
      </c>
      <c r="J13" s="119">
        <v>3</v>
      </c>
      <c r="K13" s="118" t="s">
        <v>118</v>
      </c>
      <c r="L13" s="121" t="s">
        <v>113</v>
      </c>
      <c r="M13" s="118" t="s">
        <v>296</v>
      </c>
      <c r="N13" s="131">
        <v>45404</v>
      </c>
      <c r="O13" s="136" t="s">
        <v>879</v>
      </c>
      <c r="P13" s="140"/>
      <c r="Q13" s="183"/>
      <c r="R13" s="155"/>
      <c r="S13" s="130"/>
      <c r="T13" s="130"/>
      <c r="U13" s="133"/>
      <c r="V13" s="189"/>
      <c r="W13" s="156"/>
      <c r="X13" s="143" t="s">
        <v>23</v>
      </c>
      <c r="Y13" s="135" t="s">
        <v>111</v>
      </c>
      <c r="Z13" s="136" t="s">
        <v>111</v>
      </c>
      <c r="AA13" s="161"/>
      <c r="AB13" s="145" t="s">
        <v>216</v>
      </c>
      <c r="AC13" s="120"/>
      <c r="AD13" s="120"/>
      <c r="AE13" s="146" t="s">
        <v>113</v>
      </c>
      <c r="AF13" s="135"/>
      <c r="AG13" s="136"/>
    </row>
    <row r="14" spans="1:33" ht="43.5">
      <c r="A14" s="122"/>
      <c r="B14" s="137" t="s">
        <v>375</v>
      </c>
      <c r="C14" s="123">
        <v>2</v>
      </c>
      <c r="D14" s="123" t="s">
        <v>376</v>
      </c>
      <c r="E14" s="123" t="s">
        <v>212</v>
      </c>
      <c r="F14" s="138" t="s">
        <v>111</v>
      </c>
      <c r="G14" s="141" t="s">
        <v>172</v>
      </c>
      <c r="H14" s="190" t="s">
        <v>111</v>
      </c>
      <c r="I14" s="125">
        <v>24473</v>
      </c>
      <c r="J14" s="124">
        <v>4</v>
      </c>
      <c r="K14" s="123" t="s">
        <v>118</v>
      </c>
      <c r="L14" s="123" t="s">
        <v>113</v>
      </c>
      <c r="M14" s="130" t="s">
        <v>296</v>
      </c>
      <c r="N14" s="125">
        <v>45371</v>
      </c>
      <c r="O14" s="138" t="s">
        <v>880</v>
      </c>
      <c r="P14" s="141"/>
      <c r="Q14" s="125"/>
      <c r="R14" s="124"/>
      <c r="S14" s="123"/>
      <c r="T14" s="123"/>
      <c r="U14" s="130"/>
      <c r="V14" s="125"/>
      <c r="W14" s="138"/>
      <c r="X14" s="144" t="s">
        <v>23</v>
      </c>
      <c r="Y14" s="137" t="s">
        <v>111</v>
      </c>
      <c r="Z14" s="138" t="s">
        <v>111</v>
      </c>
      <c r="AA14" s="162"/>
      <c r="AB14" s="137" t="s">
        <v>216</v>
      </c>
      <c r="AC14" s="123"/>
      <c r="AD14" s="123"/>
      <c r="AE14" s="138" t="s">
        <v>113</v>
      </c>
      <c r="AF14" s="137"/>
      <c r="AG14" s="138"/>
    </row>
    <row r="15" spans="1:33" ht="29">
      <c r="A15" s="122"/>
      <c r="B15" s="137" t="s">
        <v>377</v>
      </c>
      <c r="C15" s="123">
        <v>7</v>
      </c>
      <c r="D15" s="123" t="s">
        <v>378</v>
      </c>
      <c r="E15" s="123" t="s">
        <v>212</v>
      </c>
      <c r="F15" s="138" t="s">
        <v>111</v>
      </c>
      <c r="G15" s="141" t="s">
        <v>121</v>
      </c>
      <c r="H15" s="190" t="s">
        <v>111</v>
      </c>
      <c r="I15" s="125">
        <v>24473</v>
      </c>
      <c r="J15" s="124">
        <v>2</v>
      </c>
      <c r="K15" s="123" t="s">
        <v>118</v>
      </c>
      <c r="L15" s="123" t="s">
        <v>113</v>
      </c>
      <c r="M15" s="123" t="s">
        <v>296</v>
      </c>
      <c r="N15" s="125">
        <v>45371</v>
      </c>
      <c r="O15" s="138" t="s">
        <v>379</v>
      </c>
      <c r="P15" s="141"/>
      <c r="Q15" s="125"/>
      <c r="R15" s="124"/>
      <c r="S15" s="123"/>
      <c r="T15" s="123"/>
      <c r="U15" s="123"/>
      <c r="V15" s="125"/>
      <c r="W15" s="138"/>
      <c r="X15" s="144" t="s">
        <v>23</v>
      </c>
      <c r="Y15" s="137" t="s">
        <v>111</v>
      </c>
      <c r="Z15" s="138" t="s">
        <v>111</v>
      </c>
      <c r="AA15" s="162"/>
      <c r="AB15" s="137" t="s">
        <v>216</v>
      </c>
      <c r="AC15" s="123"/>
      <c r="AD15" s="123"/>
      <c r="AE15" s="138"/>
      <c r="AF15" s="137"/>
      <c r="AG15" s="138"/>
    </row>
    <row r="16" spans="1:33" ht="29">
      <c r="A16" s="122"/>
      <c r="B16" s="137" t="s">
        <v>380</v>
      </c>
      <c r="C16" s="123">
        <v>7</v>
      </c>
      <c r="D16" s="123" t="s">
        <v>381</v>
      </c>
      <c r="E16" s="123" t="s">
        <v>212</v>
      </c>
      <c r="F16" s="138" t="s">
        <v>111</v>
      </c>
      <c r="G16" s="141" t="s">
        <v>121</v>
      </c>
      <c r="H16" s="190" t="s">
        <v>111</v>
      </c>
      <c r="I16" s="125">
        <v>24473</v>
      </c>
      <c r="J16" s="124">
        <v>2</v>
      </c>
      <c r="K16" s="123" t="s">
        <v>118</v>
      </c>
      <c r="L16" s="123" t="s">
        <v>113</v>
      </c>
      <c r="M16" s="187" t="s">
        <v>296</v>
      </c>
      <c r="N16" s="125">
        <v>45404</v>
      </c>
      <c r="O16" s="138" t="s">
        <v>379</v>
      </c>
      <c r="P16" s="141"/>
      <c r="Q16" s="125"/>
      <c r="R16" s="124"/>
      <c r="S16" s="123"/>
      <c r="T16" s="123"/>
      <c r="U16" s="123"/>
      <c r="V16" s="125"/>
      <c r="W16" s="138"/>
      <c r="X16" s="144" t="s">
        <v>23</v>
      </c>
      <c r="Y16" s="137" t="s">
        <v>111</v>
      </c>
      <c r="Z16" s="138" t="s">
        <v>111</v>
      </c>
      <c r="AA16" s="162"/>
      <c r="AB16" s="137" t="s">
        <v>216</v>
      </c>
      <c r="AC16" s="123"/>
      <c r="AD16" s="123"/>
      <c r="AE16" s="138"/>
      <c r="AF16" s="137"/>
      <c r="AG16" s="138"/>
    </row>
    <row r="17" spans="1:33" ht="43.5">
      <c r="A17" s="122"/>
      <c r="B17" s="137" t="s">
        <v>382</v>
      </c>
      <c r="C17" s="123">
        <v>3</v>
      </c>
      <c r="D17" s="123" t="s">
        <v>383</v>
      </c>
      <c r="E17" s="123" t="s">
        <v>217</v>
      </c>
      <c r="F17" s="138" t="s">
        <v>111</v>
      </c>
      <c r="G17" s="141" t="s">
        <v>120</v>
      </c>
      <c r="H17" s="190" t="s">
        <v>111</v>
      </c>
      <c r="I17" s="125">
        <v>24838</v>
      </c>
      <c r="J17" s="124">
        <v>3</v>
      </c>
      <c r="K17" s="123" t="s">
        <v>118</v>
      </c>
      <c r="L17" s="126" t="s">
        <v>113</v>
      </c>
      <c r="M17" s="123" t="s">
        <v>296</v>
      </c>
      <c r="N17" s="132">
        <v>45418</v>
      </c>
      <c r="O17" s="138" t="s">
        <v>905</v>
      </c>
      <c r="P17" s="141"/>
      <c r="Q17" s="125"/>
      <c r="R17" s="124"/>
      <c r="S17" s="123"/>
      <c r="T17" s="123"/>
      <c r="U17" s="123"/>
      <c r="V17" s="125"/>
      <c r="W17" s="138"/>
      <c r="X17" s="465" t="s">
        <v>23</v>
      </c>
      <c r="Y17" s="137" t="s">
        <v>111</v>
      </c>
      <c r="Z17" s="138" t="s">
        <v>111</v>
      </c>
      <c r="AA17" s="162"/>
      <c r="AB17" s="137" t="s">
        <v>216</v>
      </c>
      <c r="AC17" s="123"/>
      <c r="AD17" s="123"/>
      <c r="AE17" s="138" t="s">
        <v>113</v>
      </c>
      <c r="AF17" s="137"/>
      <c r="AG17" s="138"/>
    </row>
    <row r="18" spans="1:33" ht="43.5">
      <c r="A18" s="122"/>
      <c r="B18" s="137" t="s">
        <v>384</v>
      </c>
      <c r="C18" s="123">
        <v>4</v>
      </c>
      <c r="D18" s="123" t="s">
        <v>385</v>
      </c>
      <c r="E18" s="123" t="s">
        <v>212</v>
      </c>
      <c r="F18" s="138" t="s">
        <v>111</v>
      </c>
      <c r="G18" s="141" t="s">
        <v>121</v>
      </c>
      <c r="H18" s="190" t="s">
        <v>111</v>
      </c>
      <c r="I18" s="125">
        <v>24838</v>
      </c>
      <c r="J18" s="124">
        <v>2</v>
      </c>
      <c r="K18" s="123" t="s">
        <v>118</v>
      </c>
      <c r="L18" s="126" t="s">
        <v>113</v>
      </c>
      <c r="M18" s="123" t="s">
        <v>296</v>
      </c>
      <c r="N18" s="132">
        <v>45091</v>
      </c>
      <c r="O18" s="138" t="s">
        <v>881</v>
      </c>
      <c r="P18" s="141"/>
      <c r="Q18" s="125"/>
      <c r="R18" s="124"/>
      <c r="S18" s="123"/>
      <c r="T18" s="123"/>
      <c r="U18" s="123"/>
      <c r="V18" s="125"/>
      <c r="W18" s="138"/>
      <c r="X18" s="144" t="s">
        <v>23</v>
      </c>
      <c r="Y18" s="137" t="s">
        <v>111</v>
      </c>
      <c r="Z18" s="138" t="s">
        <v>111</v>
      </c>
      <c r="AA18" s="162"/>
      <c r="AB18" s="137" t="s">
        <v>216</v>
      </c>
      <c r="AC18" s="123"/>
      <c r="AD18" s="123"/>
      <c r="AE18" s="138" t="s">
        <v>113</v>
      </c>
      <c r="AF18" s="137"/>
      <c r="AG18" s="138"/>
    </row>
    <row r="19" spans="1:33" ht="29">
      <c r="A19" s="122"/>
      <c r="B19" s="137" t="s">
        <v>656</v>
      </c>
      <c r="C19" s="123">
        <v>3</v>
      </c>
      <c r="D19" s="123" t="s">
        <v>657</v>
      </c>
      <c r="E19" s="123" t="s">
        <v>111</v>
      </c>
      <c r="F19" s="138" t="s">
        <v>111</v>
      </c>
      <c r="G19" s="141" t="s">
        <v>121</v>
      </c>
      <c r="H19" s="190" t="s">
        <v>111</v>
      </c>
      <c r="I19" s="125">
        <v>24839</v>
      </c>
      <c r="J19" s="124" t="s">
        <v>484</v>
      </c>
      <c r="K19" s="123" t="s">
        <v>118</v>
      </c>
      <c r="L19" s="123" t="s">
        <v>113</v>
      </c>
      <c r="M19" s="130" t="s">
        <v>296</v>
      </c>
      <c r="N19" s="125">
        <v>45091</v>
      </c>
      <c r="O19" s="138"/>
      <c r="P19" s="141"/>
      <c r="Q19" s="125"/>
      <c r="R19" s="124"/>
      <c r="S19" s="123"/>
      <c r="T19" s="123"/>
      <c r="U19" s="123"/>
      <c r="V19" s="125"/>
      <c r="W19" s="138"/>
      <c r="X19" s="144" t="s">
        <v>23</v>
      </c>
      <c r="Y19" s="137" t="s">
        <v>111</v>
      </c>
      <c r="Z19" s="138" t="s">
        <v>111</v>
      </c>
      <c r="AA19" s="162"/>
      <c r="AB19" s="137"/>
      <c r="AC19" s="123"/>
      <c r="AD19" s="123"/>
      <c r="AE19" s="138"/>
      <c r="AF19" s="137"/>
      <c r="AG19" s="138"/>
    </row>
    <row r="20" spans="1:33" ht="29">
      <c r="A20" s="122"/>
      <c r="B20" s="137" t="s">
        <v>697</v>
      </c>
      <c r="C20" s="123">
        <v>4</v>
      </c>
      <c r="D20" s="123" t="s">
        <v>698</v>
      </c>
      <c r="E20" s="123" t="s">
        <v>111</v>
      </c>
      <c r="F20" s="138" t="s">
        <v>111</v>
      </c>
      <c r="G20" s="141" t="s">
        <v>112</v>
      </c>
      <c r="H20" s="190" t="s">
        <v>111</v>
      </c>
      <c r="I20" s="125">
        <v>24839</v>
      </c>
      <c r="J20" s="124" t="s">
        <v>497</v>
      </c>
      <c r="K20" s="123" t="s">
        <v>118</v>
      </c>
      <c r="L20" s="123" t="s">
        <v>113</v>
      </c>
      <c r="M20" s="123" t="s">
        <v>296</v>
      </c>
      <c r="N20" s="125">
        <v>45091</v>
      </c>
      <c r="O20" s="138"/>
      <c r="P20" s="141"/>
      <c r="Q20" s="125"/>
      <c r="R20" s="124"/>
      <c r="S20" s="123"/>
      <c r="T20" s="123"/>
      <c r="U20" s="123"/>
      <c r="V20" s="125"/>
      <c r="W20" s="138"/>
      <c r="X20" s="144" t="s">
        <v>23</v>
      </c>
      <c r="Y20" s="137" t="s">
        <v>111</v>
      </c>
      <c r="Z20" s="138" t="s">
        <v>111</v>
      </c>
      <c r="AA20" s="162"/>
      <c r="AB20" s="137" t="s">
        <v>124</v>
      </c>
      <c r="AC20" s="123"/>
      <c r="AD20" s="123"/>
      <c r="AE20" s="138"/>
      <c r="AF20" s="137"/>
      <c r="AG20" s="138"/>
    </row>
    <row r="21" spans="1:33" ht="43.5">
      <c r="A21" s="122"/>
      <c r="B21" s="137" t="s">
        <v>386</v>
      </c>
      <c r="C21" s="123">
        <v>5</v>
      </c>
      <c r="D21" s="123" t="s">
        <v>387</v>
      </c>
      <c r="E21" s="123" t="s">
        <v>212</v>
      </c>
      <c r="F21" s="138" t="s">
        <v>111</v>
      </c>
      <c r="G21" s="141" t="s">
        <v>121</v>
      </c>
      <c r="H21" s="190" t="s">
        <v>111</v>
      </c>
      <c r="I21" s="125">
        <v>25038</v>
      </c>
      <c r="J21" s="124" t="s">
        <v>388</v>
      </c>
      <c r="K21" s="123" t="s">
        <v>118</v>
      </c>
      <c r="L21" s="123" t="s">
        <v>113</v>
      </c>
      <c r="M21" s="123" t="s">
        <v>296</v>
      </c>
      <c r="N21" s="125">
        <v>45418</v>
      </c>
      <c r="O21" s="138" t="s">
        <v>882</v>
      </c>
      <c r="P21" s="141"/>
      <c r="Q21" s="125"/>
      <c r="R21" s="124"/>
      <c r="S21" s="123"/>
      <c r="T21" s="123"/>
      <c r="U21" s="123"/>
      <c r="V21" s="125"/>
      <c r="W21" s="138"/>
      <c r="X21" s="144" t="s">
        <v>23</v>
      </c>
      <c r="Y21" s="137" t="s">
        <v>111</v>
      </c>
      <c r="Z21" s="138" t="s">
        <v>111</v>
      </c>
      <c r="AA21" s="162"/>
      <c r="AB21" s="137" t="s">
        <v>216</v>
      </c>
      <c r="AC21" s="123"/>
      <c r="AD21" s="123"/>
      <c r="AE21" s="138" t="s">
        <v>113</v>
      </c>
      <c r="AF21" s="137"/>
      <c r="AG21" s="138"/>
    </row>
    <row r="22" spans="1:33" ht="43.5">
      <c r="A22" s="122"/>
      <c r="B22" s="137" t="s">
        <v>389</v>
      </c>
      <c r="C22" s="123">
        <v>6</v>
      </c>
      <c r="D22" s="123" t="s">
        <v>390</v>
      </c>
      <c r="E22" s="123" t="s">
        <v>212</v>
      </c>
      <c r="F22" s="138" t="s">
        <v>111</v>
      </c>
      <c r="G22" s="141" t="s">
        <v>172</v>
      </c>
      <c r="H22" s="190" t="s">
        <v>111</v>
      </c>
      <c r="I22" s="125">
        <v>25038</v>
      </c>
      <c r="J22" s="124">
        <v>2</v>
      </c>
      <c r="K22" s="123" t="s">
        <v>118</v>
      </c>
      <c r="L22" s="123" t="s">
        <v>113</v>
      </c>
      <c r="M22" s="123" t="s">
        <v>296</v>
      </c>
      <c r="N22" s="125">
        <v>45418</v>
      </c>
      <c r="O22" s="138" t="s">
        <v>883</v>
      </c>
      <c r="P22" s="141"/>
      <c r="Q22" s="125"/>
      <c r="R22" s="124"/>
      <c r="S22" s="123"/>
      <c r="T22" s="123"/>
      <c r="U22" s="123"/>
      <c r="V22" s="125"/>
      <c r="W22" s="138"/>
      <c r="X22" s="144" t="s">
        <v>23</v>
      </c>
      <c r="Y22" s="137" t="s">
        <v>111</v>
      </c>
      <c r="Z22" s="138" t="s">
        <v>111</v>
      </c>
      <c r="AA22" s="162"/>
      <c r="AB22" s="137" t="s">
        <v>216</v>
      </c>
      <c r="AC22" s="123"/>
      <c r="AD22" s="123"/>
      <c r="AE22" s="138" t="s">
        <v>113</v>
      </c>
      <c r="AF22" s="137"/>
      <c r="AG22" s="138"/>
    </row>
    <row r="23" spans="1:33" ht="29">
      <c r="A23" s="122"/>
      <c r="B23" s="137" t="s">
        <v>391</v>
      </c>
      <c r="C23" s="123">
        <v>14</v>
      </c>
      <c r="D23" s="123" t="s">
        <v>392</v>
      </c>
      <c r="E23" s="123" t="s">
        <v>212</v>
      </c>
      <c r="F23" s="138" t="s">
        <v>111</v>
      </c>
      <c r="G23" s="141" t="s">
        <v>172</v>
      </c>
      <c r="H23" s="190" t="s">
        <v>111</v>
      </c>
      <c r="I23" s="125">
        <v>25403</v>
      </c>
      <c r="J23" s="124">
        <v>3</v>
      </c>
      <c r="K23" s="123" t="s">
        <v>118</v>
      </c>
      <c r="L23" s="123" t="s">
        <v>113</v>
      </c>
      <c r="M23" s="123" t="s">
        <v>296</v>
      </c>
      <c r="N23" s="125">
        <v>45425</v>
      </c>
      <c r="O23" s="138"/>
      <c r="P23" s="141"/>
      <c r="Q23" s="125"/>
      <c r="R23" s="124"/>
      <c r="S23" s="123"/>
      <c r="T23" s="123"/>
      <c r="U23" s="123"/>
      <c r="V23" s="125"/>
      <c r="W23" s="138"/>
      <c r="X23" s="144" t="s">
        <v>23</v>
      </c>
      <c r="Y23" s="137" t="s">
        <v>111</v>
      </c>
      <c r="Z23" s="138" t="s">
        <v>111</v>
      </c>
      <c r="AA23" s="162"/>
      <c r="AB23" s="137" t="s">
        <v>216</v>
      </c>
      <c r="AC23" s="123"/>
      <c r="AD23" s="123"/>
      <c r="AE23" s="138"/>
      <c r="AF23" s="137"/>
      <c r="AG23" s="138"/>
    </row>
    <row r="24" spans="1:33" ht="29">
      <c r="A24" s="122"/>
      <c r="B24" s="137" t="s">
        <v>393</v>
      </c>
      <c r="C24" s="123">
        <v>7</v>
      </c>
      <c r="D24" s="123" t="s">
        <v>394</v>
      </c>
      <c r="E24" s="123" t="s">
        <v>212</v>
      </c>
      <c r="F24" s="138" t="s">
        <v>111</v>
      </c>
      <c r="G24" s="141" t="s">
        <v>172</v>
      </c>
      <c r="H24" s="190" t="s">
        <v>111</v>
      </c>
      <c r="I24" s="125">
        <v>26541</v>
      </c>
      <c r="J24" s="124">
        <v>2</v>
      </c>
      <c r="K24" s="123" t="s">
        <v>118</v>
      </c>
      <c r="L24" s="123" t="s">
        <v>113</v>
      </c>
      <c r="M24" s="123" t="s">
        <v>296</v>
      </c>
      <c r="N24" s="125">
        <v>45425</v>
      </c>
      <c r="O24" s="138"/>
      <c r="P24" s="141"/>
      <c r="Q24" s="125"/>
      <c r="R24" s="124"/>
      <c r="S24" s="123"/>
      <c r="T24" s="123"/>
      <c r="U24" s="123"/>
      <c r="V24" s="125"/>
      <c r="W24" s="138"/>
      <c r="X24" s="144" t="s">
        <v>23</v>
      </c>
      <c r="Y24" s="137" t="s">
        <v>111</v>
      </c>
      <c r="Z24" s="138" t="s">
        <v>111</v>
      </c>
      <c r="AA24" s="162"/>
      <c r="AB24" s="137" t="s">
        <v>216</v>
      </c>
      <c r="AC24" s="123"/>
      <c r="AD24" s="123"/>
      <c r="AE24" s="138"/>
      <c r="AF24" s="137"/>
      <c r="AG24" s="138"/>
    </row>
    <row r="25" spans="1:33" ht="29">
      <c r="A25" s="122"/>
      <c r="B25" s="137" t="s">
        <v>395</v>
      </c>
      <c r="C25" s="123">
        <v>7</v>
      </c>
      <c r="D25" s="123" t="s">
        <v>396</v>
      </c>
      <c r="E25" s="123" t="s">
        <v>212</v>
      </c>
      <c r="F25" s="138" t="s">
        <v>111</v>
      </c>
      <c r="G25" s="141" t="s">
        <v>172</v>
      </c>
      <c r="H25" s="190" t="s">
        <v>111</v>
      </c>
      <c r="I25" s="125">
        <v>26541</v>
      </c>
      <c r="J25" s="124">
        <v>2</v>
      </c>
      <c r="K25" s="123" t="s">
        <v>118</v>
      </c>
      <c r="L25" s="123" t="s">
        <v>113</v>
      </c>
      <c r="M25" s="123" t="s">
        <v>296</v>
      </c>
      <c r="N25" s="125">
        <v>45425</v>
      </c>
      <c r="O25" s="138"/>
      <c r="P25" s="141"/>
      <c r="Q25" s="125"/>
      <c r="R25" s="124"/>
      <c r="S25" s="123"/>
      <c r="T25" s="123"/>
      <c r="U25" s="123"/>
      <c r="V25" s="125"/>
      <c r="W25" s="138"/>
      <c r="X25" s="144" t="s">
        <v>23</v>
      </c>
      <c r="Y25" s="137" t="s">
        <v>111</v>
      </c>
      <c r="Z25" s="138" t="s">
        <v>111</v>
      </c>
      <c r="AA25" s="162"/>
      <c r="AB25" s="137" t="s">
        <v>216</v>
      </c>
      <c r="AC25" s="123"/>
      <c r="AD25" s="123"/>
      <c r="AE25" s="138"/>
      <c r="AF25" s="137"/>
      <c r="AG25" s="138"/>
    </row>
    <row r="26" spans="1:33" ht="29">
      <c r="A26" s="122"/>
      <c r="B26" s="137" t="s">
        <v>397</v>
      </c>
      <c r="C26" s="123">
        <v>7</v>
      </c>
      <c r="D26" s="123" t="s">
        <v>398</v>
      </c>
      <c r="E26" s="123" t="s">
        <v>212</v>
      </c>
      <c r="F26" s="138" t="s">
        <v>111</v>
      </c>
      <c r="G26" s="141" t="s">
        <v>172</v>
      </c>
      <c r="H26" s="190" t="s">
        <v>111</v>
      </c>
      <c r="I26" s="125">
        <v>26541</v>
      </c>
      <c r="J26" s="124">
        <v>2</v>
      </c>
      <c r="K26" s="123" t="s">
        <v>118</v>
      </c>
      <c r="L26" s="123" t="s">
        <v>113</v>
      </c>
      <c r="M26" s="123" t="s">
        <v>296</v>
      </c>
      <c r="N26" s="125">
        <v>45425</v>
      </c>
      <c r="O26" s="138"/>
      <c r="P26" s="141"/>
      <c r="Q26" s="125"/>
      <c r="R26" s="124"/>
      <c r="S26" s="123"/>
      <c r="T26" s="123"/>
      <c r="U26" s="123"/>
      <c r="V26" s="125"/>
      <c r="W26" s="138"/>
      <c r="X26" s="144" t="s">
        <v>23</v>
      </c>
      <c r="Y26" s="137" t="s">
        <v>111</v>
      </c>
      <c r="Z26" s="138" t="s">
        <v>111</v>
      </c>
      <c r="AA26" s="162"/>
      <c r="AB26" s="137" t="s">
        <v>216</v>
      </c>
      <c r="AC26" s="123"/>
      <c r="AD26" s="123"/>
      <c r="AE26" s="138"/>
      <c r="AF26" s="137"/>
      <c r="AG26" s="138"/>
    </row>
    <row r="27" spans="1:33" ht="43.5">
      <c r="A27" s="122"/>
      <c r="B27" s="137" t="s">
        <v>399</v>
      </c>
      <c r="C27" s="123">
        <v>19</v>
      </c>
      <c r="D27" s="123" t="s">
        <v>400</v>
      </c>
      <c r="E27" s="123" t="s">
        <v>212</v>
      </c>
      <c r="F27" s="138" t="s">
        <v>111</v>
      </c>
      <c r="G27" s="141" t="s">
        <v>121</v>
      </c>
      <c r="H27" s="190" t="s">
        <v>111</v>
      </c>
      <c r="I27" s="125">
        <v>27030</v>
      </c>
      <c r="J27" s="124">
        <v>2</v>
      </c>
      <c r="K27" s="123" t="s">
        <v>118</v>
      </c>
      <c r="L27" s="123" t="s">
        <v>113</v>
      </c>
      <c r="M27" s="123" t="s">
        <v>296</v>
      </c>
      <c r="N27" s="125">
        <v>45091</v>
      </c>
      <c r="O27" s="138" t="s">
        <v>884</v>
      </c>
      <c r="P27" s="141" t="s">
        <v>121</v>
      </c>
      <c r="Q27" s="125"/>
      <c r="R27" s="124" t="s">
        <v>497</v>
      </c>
      <c r="S27" s="123" t="s">
        <v>127</v>
      </c>
      <c r="T27" s="123" t="s">
        <v>113</v>
      </c>
      <c r="U27" s="123" t="s">
        <v>296</v>
      </c>
      <c r="V27" s="125">
        <v>45960</v>
      </c>
      <c r="W27" s="138"/>
      <c r="X27" s="144" t="s">
        <v>23</v>
      </c>
      <c r="Y27" s="137" t="s">
        <v>111</v>
      </c>
      <c r="Z27" s="138" t="s">
        <v>111</v>
      </c>
      <c r="AA27" s="162"/>
      <c r="AB27" s="137" t="s">
        <v>216</v>
      </c>
      <c r="AC27" s="123"/>
      <c r="AD27" s="123"/>
      <c r="AE27" s="138" t="s">
        <v>113</v>
      </c>
      <c r="AF27" s="137"/>
      <c r="AG27" s="138"/>
    </row>
    <row r="28" spans="1:33" ht="43.5">
      <c r="A28" s="122"/>
      <c r="B28" s="137" t="s">
        <v>401</v>
      </c>
      <c r="C28" s="123">
        <v>16</v>
      </c>
      <c r="D28" s="123" t="s">
        <v>402</v>
      </c>
      <c r="E28" s="123" t="s">
        <v>212</v>
      </c>
      <c r="F28" s="138" t="s">
        <v>111</v>
      </c>
      <c r="G28" s="141" t="s">
        <v>121</v>
      </c>
      <c r="H28" s="190" t="s">
        <v>111</v>
      </c>
      <c r="I28" s="125">
        <v>27030</v>
      </c>
      <c r="J28" s="124">
        <v>2</v>
      </c>
      <c r="K28" s="123" t="s">
        <v>118</v>
      </c>
      <c r="L28" s="123" t="s">
        <v>113</v>
      </c>
      <c r="M28" s="123" t="s">
        <v>296</v>
      </c>
      <c r="N28" s="125">
        <v>45425</v>
      </c>
      <c r="O28" s="138" t="s">
        <v>885</v>
      </c>
      <c r="P28" s="141"/>
      <c r="Q28" s="125"/>
      <c r="R28" s="124"/>
      <c r="S28" s="123"/>
      <c r="T28" s="123"/>
      <c r="U28" s="123"/>
      <c r="V28" s="125"/>
      <c r="W28" s="138"/>
      <c r="X28" s="144" t="s">
        <v>23</v>
      </c>
      <c r="Y28" s="137" t="s">
        <v>111</v>
      </c>
      <c r="Z28" s="138" t="s">
        <v>111</v>
      </c>
      <c r="AA28" s="162"/>
      <c r="AB28" s="137" t="s">
        <v>216</v>
      </c>
      <c r="AC28" s="123"/>
      <c r="AD28" s="123"/>
      <c r="AE28" s="138" t="s">
        <v>113</v>
      </c>
      <c r="AF28" s="137"/>
      <c r="AG28" s="138"/>
    </row>
    <row r="29" spans="1:33" ht="29">
      <c r="A29" s="122"/>
      <c r="B29" s="137" t="s">
        <v>403</v>
      </c>
      <c r="C29" s="123">
        <v>16</v>
      </c>
      <c r="D29" s="123" t="s">
        <v>402</v>
      </c>
      <c r="E29" s="123" t="s">
        <v>212</v>
      </c>
      <c r="F29" s="138" t="s">
        <v>111</v>
      </c>
      <c r="G29" s="141" t="s">
        <v>121</v>
      </c>
      <c r="H29" s="190" t="s">
        <v>111</v>
      </c>
      <c r="I29" s="125">
        <v>27030</v>
      </c>
      <c r="J29" s="124">
        <v>1.5</v>
      </c>
      <c r="K29" s="123" t="s">
        <v>118</v>
      </c>
      <c r="L29" s="123" t="s">
        <v>113</v>
      </c>
      <c r="M29" s="123" t="s">
        <v>296</v>
      </c>
      <c r="N29" s="125">
        <v>45425</v>
      </c>
      <c r="O29" s="138"/>
      <c r="P29" s="141"/>
      <c r="Q29" s="125"/>
      <c r="R29" s="124"/>
      <c r="S29" s="123"/>
      <c r="T29" s="123"/>
      <c r="U29" s="123"/>
      <c r="V29" s="125"/>
      <c r="W29" s="138"/>
      <c r="X29" s="144" t="s">
        <v>23</v>
      </c>
      <c r="Y29" s="137" t="s">
        <v>111</v>
      </c>
      <c r="Z29" s="138" t="s">
        <v>111</v>
      </c>
      <c r="AA29" s="162"/>
      <c r="AB29" s="137" t="s">
        <v>216</v>
      </c>
      <c r="AC29" s="123"/>
      <c r="AD29" s="123"/>
      <c r="AE29" s="138"/>
      <c r="AF29" s="137"/>
      <c r="AG29" s="138"/>
    </row>
    <row r="30" spans="1:33" ht="29">
      <c r="A30" s="122"/>
      <c r="B30" s="137" t="s">
        <v>404</v>
      </c>
      <c r="C30" s="123">
        <v>16</v>
      </c>
      <c r="D30" s="123" t="s">
        <v>402</v>
      </c>
      <c r="E30" s="123" t="s">
        <v>212</v>
      </c>
      <c r="F30" s="138" t="s">
        <v>111</v>
      </c>
      <c r="G30" s="141" t="s">
        <v>121</v>
      </c>
      <c r="H30" s="190" t="s">
        <v>111</v>
      </c>
      <c r="I30" s="125">
        <v>27030</v>
      </c>
      <c r="J30" s="124">
        <v>1.5</v>
      </c>
      <c r="K30" s="123" t="s">
        <v>118</v>
      </c>
      <c r="L30" s="123" t="s">
        <v>113</v>
      </c>
      <c r="M30" s="123" t="s">
        <v>296</v>
      </c>
      <c r="N30" s="125">
        <v>45426</v>
      </c>
      <c r="O30" s="138"/>
      <c r="P30" s="141"/>
      <c r="Q30" s="125"/>
      <c r="R30" s="124"/>
      <c r="S30" s="123"/>
      <c r="T30" s="123"/>
      <c r="U30" s="123"/>
      <c r="V30" s="125"/>
      <c r="W30" s="138"/>
      <c r="X30" s="144" t="s">
        <v>23</v>
      </c>
      <c r="Y30" s="137" t="s">
        <v>111</v>
      </c>
      <c r="Z30" s="138" t="s">
        <v>111</v>
      </c>
      <c r="AA30" s="162"/>
      <c r="AB30" s="137" t="s">
        <v>216</v>
      </c>
      <c r="AC30" s="123"/>
      <c r="AD30" s="123"/>
      <c r="AE30" s="138"/>
      <c r="AF30" s="137"/>
      <c r="AG30" s="138"/>
    </row>
    <row r="31" spans="1:33" ht="29">
      <c r="A31" s="122"/>
      <c r="B31" s="137" t="s">
        <v>405</v>
      </c>
      <c r="C31" s="123">
        <v>16</v>
      </c>
      <c r="D31" s="123" t="s">
        <v>406</v>
      </c>
      <c r="E31" s="123" t="s">
        <v>111</v>
      </c>
      <c r="F31" s="138" t="s">
        <v>111</v>
      </c>
      <c r="G31" s="141" t="s">
        <v>121</v>
      </c>
      <c r="H31" s="190" t="s">
        <v>111</v>
      </c>
      <c r="I31" s="125">
        <v>27030</v>
      </c>
      <c r="J31" s="124">
        <v>0.75</v>
      </c>
      <c r="K31" s="123" t="s">
        <v>118</v>
      </c>
      <c r="L31" s="123" t="s">
        <v>113</v>
      </c>
      <c r="M31" s="123" t="s">
        <v>296</v>
      </c>
      <c r="N31" s="125">
        <v>45425</v>
      </c>
      <c r="O31" s="138"/>
      <c r="P31" s="141"/>
      <c r="Q31" s="125"/>
      <c r="R31" s="124"/>
      <c r="S31" s="123"/>
      <c r="T31" s="123"/>
      <c r="U31" s="123"/>
      <c r="V31" s="125"/>
      <c r="W31" s="138"/>
      <c r="X31" s="144" t="s">
        <v>23</v>
      </c>
      <c r="Y31" s="137" t="s">
        <v>111</v>
      </c>
      <c r="Z31" s="138" t="s">
        <v>111</v>
      </c>
      <c r="AA31" s="162"/>
      <c r="AB31" s="137" t="s">
        <v>216</v>
      </c>
      <c r="AC31" s="123"/>
      <c r="AD31" s="123"/>
      <c r="AE31" s="138"/>
      <c r="AF31" s="137"/>
      <c r="AG31" s="138"/>
    </row>
    <row r="32" spans="1:33" ht="29">
      <c r="B32" s="137" t="s">
        <v>407</v>
      </c>
      <c r="C32" s="123">
        <v>16</v>
      </c>
      <c r="D32" s="123" t="s">
        <v>406</v>
      </c>
      <c r="E32" s="123" t="s">
        <v>111</v>
      </c>
      <c r="F32" s="138" t="s">
        <v>111</v>
      </c>
      <c r="G32" s="141" t="s">
        <v>121</v>
      </c>
      <c r="H32" s="190" t="s">
        <v>111</v>
      </c>
      <c r="I32" s="125">
        <v>27030</v>
      </c>
      <c r="J32" s="124">
        <v>0.75</v>
      </c>
      <c r="K32" s="123" t="s">
        <v>118</v>
      </c>
      <c r="L32" s="123" t="s">
        <v>113</v>
      </c>
      <c r="M32" s="123" t="s">
        <v>296</v>
      </c>
      <c r="N32" s="125">
        <v>45425</v>
      </c>
      <c r="O32" s="138"/>
      <c r="P32" s="141"/>
      <c r="Q32" s="125"/>
      <c r="R32" s="124"/>
      <c r="S32" s="123"/>
      <c r="T32" s="123"/>
      <c r="U32" s="123"/>
      <c r="V32" s="125"/>
      <c r="W32" s="138"/>
      <c r="X32" s="144" t="s">
        <v>23</v>
      </c>
      <c r="Y32" s="137" t="s">
        <v>111</v>
      </c>
      <c r="Z32" s="138" t="s">
        <v>111</v>
      </c>
      <c r="AA32" s="162"/>
      <c r="AB32" s="137" t="s">
        <v>216</v>
      </c>
      <c r="AC32" s="123"/>
      <c r="AD32" s="123"/>
      <c r="AE32" s="138"/>
      <c r="AF32" s="137"/>
      <c r="AG32" s="138"/>
    </row>
    <row r="33" spans="2:33" ht="29">
      <c r="B33" s="137" t="s">
        <v>408</v>
      </c>
      <c r="C33" s="123">
        <v>16</v>
      </c>
      <c r="D33" s="123" t="s">
        <v>409</v>
      </c>
      <c r="E33" s="123" t="s">
        <v>217</v>
      </c>
      <c r="F33" s="138" t="s">
        <v>111</v>
      </c>
      <c r="G33" s="141" t="s">
        <v>121</v>
      </c>
      <c r="H33" s="190" t="s">
        <v>111</v>
      </c>
      <c r="I33" s="125">
        <v>27030</v>
      </c>
      <c r="J33" s="124">
        <v>1</v>
      </c>
      <c r="K33" s="123" t="s">
        <v>118</v>
      </c>
      <c r="L33" s="123" t="s">
        <v>113</v>
      </c>
      <c r="M33" s="123" t="s">
        <v>296</v>
      </c>
      <c r="N33" s="125">
        <v>45425</v>
      </c>
      <c r="O33" s="138"/>
      <c r="P33" s="141"/>
      <c r="Q33" s="125"/>
      <c r="R33" s="124"/>
      <c r="S33" s="123"/>
      <c r="T33" s="123"/>
      <c r="U33" s="123"/>
      <c r="V33" s="125"/>
      <c r="W33" s="138"/>
      <c r="X33" s="144" t="s">
        <v>23</v>
      </c>
      <c r="Y33" s="137" t="s">
        <v>111</v>
      </c>
      <c r="Z33" s="138" t="s">
        <v>111</v>
      </c>
      <c r="AA33" s="162"/>
      <c r="AB33" s="137" t="s">
        <v>216</v>
      </c>
      <c r="AC33" s="123"/>
      <c r="AD33" s="123"/>
      <c r="AE33" s="138"/>
      <c r="AF33" s="137"/>
      <c r="AG33" s="138"/>
    </row>
    <row r="34" spans="2:33" ht="29">
      <c r="B34" s="137" t="s">
        <v>410</v>
      </c>
      <c r="C34" s="123">
        <v>16</v>
      </c>
      <c r="D34" s="123" t="s">
        <v>409</v>
      </c>
      <c r="E34" s="123" t="s">
        <v>217</v>
      </c>
      <c r="F34" s="138" t="s">
        <v>111</v>
      </c>
      <c r="G34" s="141" t="s">
        <v>121</v>
      </c>
      <c r="H34" s="190" t="s">
        <v>111</v>
      </c>
      <c r="I34" s="125">
        <v>27030</v>
      </c>
      <c r="J34" s="124">
        <v>0.75</v>
      </c>
      <c r="K34" s="123" t="s">
        <v>118</v>
      </c>
      <c r="L34" s="123" t="s">
        <v>113</v>
      </c>
      <c r="M34" s="123" t="s">
        <v>296</v>
      </c>
      <c r="N34" s="125">
        <v>45425</v>
      </c>
      <c r="O34" s="138"/>
      <c r="P34" s="141"/>
      <c r="Q34" s="125"/>
      <c r="R34" s="124"/>
      <c r="S34" s="123"/>
      <c r="T34" s="123"/>
      <c r="U34" s="123"/>
      <c r="V34" s="125"/>
      <c r="W34" s="138"/>
      <c r="X34" s="144" t="s">
        <v>23</v>
      </c>
      <c r="Y34" s="137" t="s">
        <v>111</v>
      </c>
      <c r="Z34" s="138" t="s">
        <v>111</v>
      </c>
      <c r="AA34" s="162"/>
      <c r="AB34" s="137" t="s">
        <v>216</v>
      </c>
      <c r="AC34" s="123"/>
      <c r="AD34" s="123"/>
      <c r="AE34" s="138"/>
      <c r="AF34" s="137"/>
      <c r="AG34" s="138"/>
    </row>
    <row r="35" spans="2:33" ht="29">
      <c r="B35" s="137" t="s">
        <v>411</v>
      </c>
      <c r="C35" s="123">
        <v>16</v>
      </c>
      <c r="D35" s="123" t="s">
        <v>412</v>
      </c>
      <c r="E35" s="123" t="s">
        <v>217</v>
      </c>
      <c r="F35" s="138" t="s">
        <v>111</v>
      </c>
      <c r="G35" s="141" t="s">
        <v>121</v>
      </c>
      <c r="H35" s="190" t="s">
        <v>111</v>
      </c>
      <c r="I35" s="125">
        <v>27160</v>
      </c>
      <c r="J35" s="124">
        <v>1.5</v>
      </c>
      <c r="K35" s="123" t="s">
        <v>118</v>
      </c>
      <c r="L35" s="123" t="s">
        <v>113</v>
      </c>
      <c r="M35" s="123" t="s">
        <v>296</v>
      </c>
      <c r="N35" s="125">
        <v>45425</v>
      </c>
      <c r="O35" s="138"/>
      <c r="P35" s="141"/>
      <c r="Q35" s="125"/>
      <c r="R35" s="124"/>
      <c r="S35" s="123"/>
      <c r="T35" s="123"/>
      <c r="U35" s="123"/>
      <c r="V35" s="125"/>
      <c r="W35" s="138"/>
      <c r="X35" s="144" t="s">
        <v>23</v>
      </c>
      <c r="Y35" s="137" t="s">
        <v>111</v>
      </c>
      <c r="Z35" s="138" t="s">
        <v>111</v>
      </c>
      <c r="AA35" s="162"/>
      <c r="AB35" s="137" t="s">
        <v>216</v>
      </c>
      <c r="AC35" s="123"/>
      <c r="AD35" s="123"/>
      <c r="AE35" s="138"/>
      <c r="AF35" s="137"/>
      <c r="AG35" s="138"/>
    </row>
    <row r="36" spans="2:33" ht="29">
      <c r="B36" s="137" t="s">
        <v>413</v>
      </c>
      <c r="C36" s="123">
        <v>20</v>
      </c>
      <c r="D36" s="123" t="s">
        <v>414</v>
      </c>
      <c r="E36" s="123" t="s">
        <v>212</v>
      </c>
      <c r="F36" s="138" t="s">
        <v>111</v>
      </c>
      <c r="G36" s="141" t="s">
        <v>172</v>
      </c>
      <c r="H36" s="190" t="s">
        <v>111</v>
      </c>
      <c r="I36" s="125">
        <v>27395</v>
      </c>
      <c r="J36" s="124">
        <v>3</v>
      </c>
      <c r="K36" s="123" t="s">
        <v>118</v>
      </c>
      <c r="L36" s="123" t="s">
        <v>113</v>
      </c>
      <c r="M36" s="123" t="s">
        <v>296</v>
      </c>
      <c r="N36" s="125">
        <v>45432</v>
      </c>
      <c r="O36" s="138" t="s">
        <v>84</v>
      </c>
      <c r="P36" s="141"/>
      <c r="Q36" s="125"/>
      <c r="R36" s="124"/>
      <c r="S36" s="123"/>
      <c r="T36" s="123"/>
      <c r="U36" s="123"/>
      <c r="V36" s="125"/>
      <c r="W36" s="138"/>
      <c r="X36" s="144" t="s">
        <v>23</v>
      </c>
      <c r="Y36" s="137" t="s">
        <v>111</v>
      </c>
      <c r="Z36" s="138" t="s">
        <v>111</v>
      </c>
      <c r="AA36" s="162"/>
      <c r="AB36" s="137" t="s">
        <v>216</v>
      </c>
      <c r="AC36" s="123"/>
      <c r="AD36" s="123"/>
      <c r="AE36" s="138" t="s">
        <v>113</v>
      </c>
      <c r="AF36" s="137"/>
      <c r="AG36" s="138"/>
    </row>
    <row r="37" spans="2:33" ht="29">
      <c r="B37" s="137" t="s">
        <v>415</v>
      </c>
      <c r="C37" s="123">
        <v>21</v>
      </c>
      <c r="D37" s="123" t="s">
        <v>416</v>
      </c>
      <c r="E37" s="123" t="s">
        <v>212</v>
      </c>
      <c r="F37" s="138" t="s">
        <v>111</v>
      </c>
      <c r="G37" s="141" t="s">
        <v>112</v>
      </c>
      <c r="H37" s="190" t="s">
        <v>111</v>
      </c>
      <c r="I37" s="125">
        <v>27445</v>
      </c>
      <c r="J37" s="124">
        <v>4</v>
      </c>
      <c r="K37" s="123" t="s">
        <v>118</v>
      </c>
      <c r="L37" s="123" t="s">
        <v>113</v>
      </c>
      <c r="M37" s="123" t="s">
        <v>296</v>
      </c>
      <c r="N37" s="125">
        <v>45448</v>
      </c>
      <c r="O37" s="138" t="s">
        <v>379</v>
      </c>
      <c r="P37" s="141"/>
      <c r="Q37" s="125"/>
      <c r="R37" s="124"/>
      <c r="S37" s="123"/>
      <c r="T37" s="123"/>
      <c r="U37" s="123"/>
      <c r="V37" s="125"/>
      <c r="W37" s="138"/>
      <c r="X37" s="144" t="s">
        <v>23</v>
      </c>
      <c r="Y37" s="137" t="s">
        <v>111</v>
      </c>
      <c r="Z37" s="138" t="s">
        <v>111</v>
      </c>
      <c r="AA37" s="162"/>
      <c r="AB37" s="137" t="s">
        <v>216</v>
      </c>
      <c r="AC37" s="123"/>
      <c r="AD37" s="123"/>
      <c r="AE37" s="138"/>
      <c r="AF37" s="137"/>
      <c r="AG37" s="138"/>
    </row>
    <row r="38" spans="2:33" ht="43.5">
      <c r="B38" s="137" t="s">
        <v>417</v>
      </c>
      <c r="C38" s="123">
        <v>22</v>
      </c>
      <c r="D38" s="123" t="s">
        <v>418</v>
      </c>
      <c r="E38" s="123" t="s">
        <v>217</v>
      </c>
      <c r="F38" s="138" t="s">
        <v>111</v>
      </c>
      <c r="G38" s="141" t="s">
        <v>121</v>
      </c>
      <c r="H38" s="190" t="s">
        <v>111</v>
      </c>
      <c r="I38" s="125">
        <v>27760</v>
      </c>
      <c r="J38" s="124">
        <v>2</v>
      </c>
      <c r="K38" s="123" t="s">
        <v>118</v>
      </c>
      <c r="L38" s="123" t="s">
        <v>113</v>
      </c>
      <c r="M38" s="123" t="s">
        <v>296</v>
      </c>
      <c r="N38" s="125">
        <v>45448</v>
      </c>
      <c r="O38" s="138" t="s">
        <v>886</v>
      </c>
      <c r="P38" s="141" t="s">
        <v>121</v>
      </c>
      <c r="Q38" s="125"/>
      <c r="R38" s="124"/>
      <c r="S38" s="123" t="s">
        <v>127</v>
      </c>
      <c r="T38" s="123" t="s">
        <v>113</v>
      </c>
      <c r="U38" s="123" t="s">
        <v>296</v>
      </c>
      <c r="V38" s="125">
        <v>45959</v>
      </c>
      <c r="W38" s="138"/>
      <c r="X38" s="144" t="s">
        <v>23</v>
      </c>
      <c r="Y38" s="137" t="s">
        <v>111</v>
      </c>
      <c r="Z38" s="138" t="s">
        <v>111</v>
      </c>
      <c r="AA38" s="162"/>
      <c r="AB38" s="137" t="s">
        <v>216</v>
      </c>
      <c r="AC38" s="123"/>
      <c r="AD38" s="123"/>
      <c r="AE38" s="138" t="s">
        <v>113</v>
      </c>
      <c r="AF38" s="137"/>
      <c r="AG38" s="138"/>
    </row>
    <row r="39" spans="2:33" ht="72.5">
      <c r="B39" s="137" t="s">
        <v>419</v>
      </c>
      <c r="C39" s="123">
        <v>24</v>
      </c>
      <c r="D39" s="123" t="s">
        <v>420</v>
      </c>
      <c r="E39" s="123" t="s">
        <v>128</v>
      </c>
      <c r="F39" s="138" t="s">
        <v>111</v>
      </c>
      <c r="G39" s="141" t="s">
        <v>121</v>
      </c>
      <c r="H39" s="190" t="s">
        <v>111</v>
      </c>
      <c r="I39" s="125">
        <v>27760</v>
      </c>
      <c r="J39" s="124">
        <v>2</v>
      </c>
      <c r="K39" s="123" t="s">
        <v>118</v>
      </c>
      <c r="L39" s="123" t="s">
        <v>113</v>
      </c>
      <c r="M39" s="123" t="s">
        <v>296</v>
      </c>
      <c r="N39" s="125">
        <v>45448</v>
      </c>
      <c r="O39" s="138" t="s">
        <v>887</v>
      </c>
      <c r="P39" s="141"/>
      <c r="Q39" s="125"/>
      <c r="R39" s="124"/>
      <c r="S39" s="123"/>
      <c r="T39" s="123"/>
      <c r="U39" s="123"/>
      <c r="V39" s="125"/>
      <c r="W39" s="138"/>
      <c r="X39" s="144" t="s">
        <v>23</v>
      </c>
      <c r="Y39" s="137" t="s">
        <v>111</v>
      </c>
      <c r="Z39" s="138" t="s">
        <v>111</v>
      </c>
      <c r="AA39" s="162"/>
      <c r="AB39" s="137" t="s">
        <v>124</v>
      </c>
      <c r="AC39" s="123"/>
      <c r="AD39" s="123"/>
      <c r="AE39" s="138" t="s">
        <v>113</v>
      </c>
      <c r="AF39" s="137"/>
      <c r="AG39" s="138"/>
    </row>
    <row r="40" spans="2:33" ht="29">
      <c r="B40" s="137" t="s">
        <v>421</v>
      </c>
      <c r="C40" s="123">
        <v>27</v>
      </c>
      <c r="D40" s="123" t="s">
        <v>422</v>
      </c>
      <c r="E40" s="123" t="s">
        <v>212</v>
      </c>
      <c r="F40" s="138" t="s">
        <v>111</v>
      </c>
      <c r="G40" s="141" t="s">
        <v>121</v>
      </c>
      <c r="H40" s="190" t="s">
        <v>111</v>
      </c>
      <c r="I40" s="125">
        <v>28856</v>
      </c>
      <c r="J40" s="124">
        <v>2</v>
      </c>
      <c r="K40" s="123" t="s">
        <v>118</v>
      </c>
      <c r="L40" s="123" t="s">
        <v>113</v>
      </c>
      <c r="M40" s="123" t="s">
        <v>296</v>
      </c>
      <c r="N40" s="125">
        <v>45448</v>
      </c>
      <c r="O40" s="138" t="s">
        <v>379</v>
      </c>
      <c r="P40" s="141"/>
      <c r="Q40" s="125"/>
      <c r="R40" s="124"/>
      <c r="S40" s="123"/>
      <c r="T40" s="123"/>
      <c r="U40" s="123"/>
      <c r="V40" s="125"/>
      <c r="W40" s="138"/>
      <c r="X40" s="144" t="s">
        <v>23</v>
      </c>
      <c r="Y40" s="137" t="s">
        <v>111</v>
      </c>
      <c r="Z40" s="138" t="s">
        <v>111</v>
      </c>
      <c r="AA40" s="162"/>
      <c r="AB40" s="137" t="s">
        <v>216</v>
      </c>
      <c r="AC40" s="123"/>
      <c r="AD40" s="123"/>
      <c r="AE40" s="138"/>
      <c r="AF40" s="137"/>
      <c r="AG40" s="138"/>
    </row>
    <row r="41" spans="2:33" ht="43.5">
      <c r="B41" s="137" t="s">
        <v>423</v>
      </c>
      <c r="C41" s="123">
        <v>26</v>
      </c>
      <c r="D41" s="123" t="s">
        <v>424</v>
      </c>
      <c r="E41" s="123" t="s">
        <v>212</v>
      </c>
      <c r="F41" s="138" t="s">
        <v>111</v>
      </c>
      <c r="G41" s="141" t="s">
        <v>121</v>
      </c>
      <c r="H41" s="190" t="s">
        <v>111</v>
      </c>
      <c r="I41" s="125">
        <v>28856</v>
      </c>
      <c r="J41" s="124">
        <v>1.5</v>
      </c>
      <c r="K41" s="123" t="s">
        <v>118</v>
      </c>
      <c r="L41" s="123" t="s">
        <v>113</v>
      </c>
      <c r="M41" s="123" t="s">
        <v>296</v>
      </c>
      <c r="N41" s="125">
        <v>45448</v>
      </c>
      <c r="O41" s="138" t="s">
        <v>888</v>
      </c>
      <c r="P41" s="141"/>
      <c r="Q41" s="125"/>
      <c r="R41" s="124"/>
      <c r="S41" s="123"/>
      <c r="T41" s="123"/>
      <c r="U41" s="123"/>
      <c r="V41" s="125"/>
      <c r="W41" s="138"/>
      <c r="X41" s="144" t="s">
        <v>23</v>
      </c>
      <c r="Y41" s="137" t="s">
        <v>111</v>
      </c>
      <c r="Z41" s="138" t="s">
        <v>111</v>
      </c>
      <c r="AA41" s="162"/>
      <c r="AB41" s="137" t="s">
        <v>216</v>
      </c>
      <c r="AC41" s="123"/>
      <c r="AD41" s="123"/>
      <c r="AE41" s="138" t="s">
        <v>113</v>
      </c>
      <c r="AF41" s="137"/>
      <c r="AG41" s="138"/>
    </row>
    <row r="42" spans="2:33" ht="29">
      <c r="B42" s="137" t="s">
        <v>425</v>
      </c>
      <c r="C42" s="123">
        <v>26</v>
      </c>
      <c r="D42" s="123" t="s">
        <v>426</v>
      </c>
      <c r="E42" s="123" t="s">
        <v>212</v>
      </c>
      <c r="F42" s="138" t="s">
        <v>111</v>
      </c>
      <c r="G42" s="141" t="s">
        <v>121</v>
      </c>
      <c r="H42" s="190" t="s">
        <v>111</v>
      </c>
      <c r="I42" s="125">
        <v>28856</v>
      </c>
      <c r="J42" s="124">
        <v>2.5</v>
      </c>
      <c r="K42" s="123" t="s">
        <v>118</v>
      </c>
      <c r="L42" s="123" t="s">
        <v>113</v>
      </c>
      <c r="M42" s="123" t="s">
        <v>296</v>
      </c>
      <c r="N42" s="125">
        <v>45448</v>
      </c>
      <c r="O42" s="138"/>
      <c r="P42" s="141"/>
      <c r="Q42" s="125"/>
      <c r="R42" s="124"/>
      <c r="S42" s="123"/>
      <c r="T42" s="123"/>
      <c r="U42" s="123"/>
      <c r="V42" s="125"/>
      <c r="W42" s="138"/>
      <c r="X42" s="144" t="s">
        <v>23</v>
      </c>
      <c r="Y42" s="137" t="s">
        <v>111</v>
      </c>
      <c r="Z42" s="138" t="s">
        <v>111</v>
      </c>
      <c r="AA42" s="162"/>
      <c r="AB42" s="137" t="s">
        <v>216</v>
      </c>
      <c r="AC42" s="123"/>
      <c r="AD42" s="123"/>
      <c r="AE42" s="138"/>
      <c r="AF42" s="137"/>
      <c r="AG42" s="138"/>
    </row>
    <row r="43" spans="2:33" ht="29">
      <c r="B43" s="137" t="s">
        <v>533</v>
      </c>
      <c r="C43" s="123" t="s">
        <v>25</v>
      </c>
      <c r="D43" s="123" t="s">
        <v>534</v>
      </c>
      <c r="E43" s="123" t="s">
        <v>217</v>
      </c>
      <c r="F43" s="138" t="s">
        <v>111</v>
      </c>
      <c r="G43" s="141" t="s">
        <v>172</v>
      </c>
      <c r="H43" s="190" t="s">
        <v>111</v>
      </c>
      <c r="I43" s="125">
        <v>29586</v>
      </c>
      <c r="J43" s="124" t="s">
        <v>535</v>
      </c>
      <c r="K43" s="123" t="s">
        <v>124</v>
      </c>
      <c r="L43" s="123" t="s">
        <v>113</v>
      </c>
      <c r="M43" s="123" t="s">
        <v>296</v>
      </c>
      <c r="N43" s="125">
        <v>45519</v>
      </c>
      <c r="O43" s="138" t="s">
        <v>536</v>
      </c>
      <c r="P43" s="141"/>
      <c r="Q43" s="125"/>
      <c r="R43" s="124"/>
      <c r="S43" s="123"/>
      <c r="T43" s="123"/>
      <c r="U43" s="123"/>
      <c r="V43" s="125"/>
      <c r="W43" s="138"/>
      <c r="X43" s="144" t="s">
        <v>23</v>
      </c>
      <c r="Y43" s="137" t="s">
        <v>111</v>
      </c>
      <c r="Z43" s="138" t="s">
        <v>111</v>
      </c>
      <c r="AA43" s="162"/>
      <c r="AB43" s="137"/>
      <c r="AC43" s="123"/>
      <c r="AD43" s="123"/>
      <c r="AE43" s="138"/>
      <c r="AF43" s="137"/>
      <c r="AG43" s="138"/>
    </row>
    <row r="44" spans="2:33" ht="29">
      <c r="B44" s="137" t="s">
        <v>427</v>
      </c>
      <c r="C44" s="123">
        <v>30</v>
      </c>
      <c r="D44" s="123" t="s">
        <v>428</v>
      </c>
      <c r="E44" s="123" t="s">
        <v>323</v>
      </c>
      <c r="F44" s="138" t="s">
        <v>111</v>
      </c>
      <c r="G44" s="141" t="s">
        <v>112</v>
      </c>
      <c r="H44" s="190" t="s">
        <v>111</v>
      </c>
      <c r="I44" s="125">
        <v>29952</v>
      </c>
      <c r="J44" s="124" t="s">
        <v>429</v>
      </c>
      <c r="K44" s="123" t="s">
        <v>118</v>
      </c>
      <c r="L44" s="123" t="s">
        <v>113</v>
      </c>
      <c r="M44" s="123" t="s">
        <v>296</v>
      </c>
      <c r="N44" s="125">
        <v>45461</v>
      </c>
      <c r="O44" s="138" t="s">
        <v>379</v>
      </c>
      <c r="P44" s="141"/>
      <c r="Q44" s="125"/>
      <c r="R44" s="124"/>
      <c r="S44" s="123"/>
      <c r="T44" s="123"/>
      <c r="U44" s="123"/>
      <c r="V44" s="125"/>
      <c r="W44" s="138"/>
      <c r="X44" s="144" t="s">
        <v>23</v>
      </c>
      <c r="Y44" s="137" t="s">
        <v>111</v>
      </c>
      <c r="Z44" s="138" t="s">
        <v>111</v>
      </c>
      <c r="AA44" s="162"/>
      <c r="AB44" s="137" t="s">
        <v>213</v>
      </c>
      <c r="AC44" s="123"/>
      <c r="AD44" s="123"/>
      <c r="AE44" s="138"/>
      <c r="AF44" s="137"/>
      <c r="AG44" s="138"/>
    </row>
    <row r="45" spans="2:33" ht="43.5">
      <c r="B45" s="137" t="s">
        <v>430</v>
      </c>
      <c r="C45" s="123">
        <v>31</v>
      </c>
      <c r="D45" s="123" t="s">
        <v>431</v>
      </c>
      <c r="E45" s="123" t="s">
        <v>323</v>
      </c>
      <c r="F45" s="138" t="s">
        <v>111</v>
      </c>
      <c r="G45" s="141" t="s">
        <v>112</v>
      </c>
      <c r="H45" s="190" t="s">
        <v>111</v>
      </c>
      <c r="I45" s="125">
        <v>29952</v>
      </c>
      <c r="J45" s="124">
        <v>3</v>
      </c>
      <c r="K45" s="123" t="s">
        <v>118</v>
      </c>
      <c r="L45" s="123" t="s">
        <v>113</v>
      </c>
      <c r="M45" s="123" t="s">
        <v>296</v>
      </c>
      <c r="N45" s="125">
        <v>45091</v>
      </c>
      <c r="O45" s="138" t="s">
        <v>909</v>
      </c>
      <c r="P45" s="141"/>
      <c r="Q45" s="125"/>
      <c r="R45" s="124"/>
      <c r="S45" s="123"/>
      <c r="T45" s="123"/>
      <c r="U45" s="123"/>
      <c r="V45" s="125"/>
      <c r="W45" s="138"/>
      <c r="X45" s="144" t="s">
        <v>23</v>
      </c>
      <c r="Y45" s="137" t="s">
        <v>111</v>
      </c>
      <c r="Z45" s="138" t="s">
        <v>111</v>
      </c>
      <c r="AA45" s="162"/>
      <c r="AB45" s="137" t="s">
        <v>213</v>
      </c>
      <c r="AC45" s="123"/>
      <c r="AD45" s="123"/>
      <c r="AE45" s="138" t="s">
        <v>113</v>
      </c>
      <c r="AF45" s="137"/>
      <c r="AG45" s="138"/>
    </row>
    <row r="46" spans="2:33" ht="43.5">
      <c r="B46" s="137" t="s">
        <v>432</v>
      </c>
      <c r="C46" s="123">
        <v>32</v>
      </c>
      <c r="D46" s="123" t="s">
        <v>433</v>
      </c>
      <c r="E46" s="123" t="s">
        <v>323</v>
      </c>
      <c r="F46" s="138" t="s">
        <v>111</v>
      </c>
      <c r="G46" s="141" t="s">
        <v>112</v>
      </c>
      <c r="H46" s="190" t="s">
        <v>111</v>
      </c>
      <c r="I46" s="125">
        <v>29952</v>
      </c>
      <c r="J46" s="124" t="s">
        <v>429</v>
      </c>
      <c r="K46" s="123" t="s">
        <v>118</v>
      </c>
      <c r="L46" s="123" t="s">
        <v>113</v>
      </c>
      <c r="M46" s="123" t="s">
        <v>296</v>
      </c>
      <c r="N46" s="125">
        <v>45091</v>
      </c>
      <c r="O46" s="138" t="s">
        <v>910</v>
      </c>
      <c r="P46" s="141"/>
      <c r="Q46" s="125"/>
      <c r="R46" s="124"/>
      <c r="S46" s="123"/>
      <c r="T46" s="123"/>
      <c r="U46" s="123"/>
      <c r="V46" s="125"/>
      <c r="W46" s="138"/>
      <c r="X46" s="144" t="s">
        <v>23</v>
      </c>
      <c r="Y46" s="137" t="s">
        <v>111</v>
      </c>
      <c r="Z46" s="138" t="s">
        <v>111</v>
      </c>
      <c r="AA46" s="162"/>
      <c r="AB46" s="137" t="s">
        <v>213</v>
      </c>
      <c r="AC46" s="123"/>
      <c r="AD46" s="123"/>
      <c r="AE46" s="138" t="s">
        <v>113</v>
      </c>
      <c r="AF46" s="137"/>
      <c r="AG46" s="138"/>
    </row>
    <row r="47" spans="2:33" ht="29">
      <c r="B47" s="137" t="s">
        <v>434</v>
      </c>
      <c r="C47" s="123">
        <v>33</v>
      </c>
      <c r="D47" s="123" t="s">
        <v>435</v>
      </c>
      <c r="E47" s="123" t="s">
        <v>212</v>
      </c>
      <c r="F47" s="138" t="s">
        <v>111</v>
      </c>
      <c r="G47" s="141" t="s">
        <v>112</v>
      </c>
      <c r="H47" s="190" t="s">
        <v>111</v>
      </c>
      <c r="I47" s="125">
        <v>29952</v>
      </c>
      <c r="J47" s="124">
        <v>2</v>
      </c>
      <c r="K47" s="123" t="s">
        <v>118</v>
      </c>
      <c r="L47" s="123" t="s">
        <v>113</v>
      </c>
      <c r="M47" s="123" t="s">
        <v>296</v>
      </c>
      <c r="N47" s="125">
        <v>45461</v>
      </c>
      <c r="O47" s="138" t="s">
        <v>379</v>
      </c>
      <c r="P47" s="141"/>
      <c r="Q47" s="125"/>
      <c r="R47" s="124"/>
      <c r="S47" s="123"/>
      <c r="T47" s="123"/>
      <c r="U47" s="123"/>
      <c r="V47" s="125"/>
      <c r="W47" s="138"/>
      <c r="X47" s="144" t="s">
        <v>23</v>
      </c>
      <c r="Y47" s="137" t="s">
        <v>111</v>
      </c>
      <c r="Z47" s="138" t="s">
        <v>111</v>
      </c>
      <c r="AA47" s="162"/>
      <c r="AB47" s="137" t="s">
        <v>216</v>
      </c>
      <c r="AC47" s="123"/>
      <c r="AD47" s="123"/>
      <c r="AE47" s="138"/>
      <c r="AF47" s="137"/>
      <c r="AG47" s="138"/>
    </row>
    <row r="48" spans="2:33" ht="29">
      <c r="B48" s="137" t="s">
        <v>436</v>
      </c>
      <c r="C48" s="123">
        <v>6</v>
      </c>
      <c r="D48" s="123" t="s">
        <v>437</v>
      </c>
      <c r="E48" s="123" t="s">
        <v>212</v>
      </c>
      <c r="F48" s="138" t="s">
        <v>111</v>
      </c>
      <c r="G48" s="141" t="s">
        <v>112</v>
      </c>
      <c r="H48" s="190" t="s">
        <v>111</v>
      </c>
      <c r="I48" s="125">
        <v>30074</v>
      </c>
      <c r="J48" s="124">
        <v>2.5</v>
      </c>
      <c r="K48" s="123" t="s">
        <v>118</v>
      </c>
      <c r="L48" s="123" t="s">
        <v>113</v>
      </c>
      <c r="M48" s="123" t="s">
        <v>296</v>
      </c>
      <c r="N48" s="125">
        <v>45451</v>
      </c>
      <c r="O48" s="138"/>
      <c r="P48" s="141"/>
      <c r="Q48" s="125"/>
      <c r="R48" s="124"/>
      <c r="S48" s="123"/>
      <c r="T48" s="123"/>
      <c r="U48" s="123"/>
      <c r="V48" s="125"/>
      <c r="W48" s="138"/>
      <c r="X48" s="144" t="s">
        <v>23</v>
      </c>
      <c r="Y48" s="137" t="s">
        <v>111</v>
      </c>
      <c r="Z48" s="138" t="s">
        <v>111</v>
      </c>
      <c r="AA48" s="162"/>
      <c r="AB48" s="137" t="s">
        <v>216</v>
      </c>
      <c r="AC48" s="123"/>
      <c r="AD48" s="123"/>
      <c r="AE48" s="138"/>
      <c r="AF48" s="137"/>
      <c r="AG48" s="138"/>
    </row>
    <row r="49" spans="2:33" ht="30" customHeight="1">
      <c r="B49" s="137" t="s">
        <v>438</v>
      </c>
      <c r="C49" s="123" t="s">
        <v>25</v>
      </c>
      <c r="D49" s="123" t="s">
        <v>439</v>
      </c>
      <c r="E49" s="123" t="s">
        <v>217</v>
      </c>
      <c r="F49" s="138" t="s">
        <v>111</v>
      </c>
      <c r="G49" s="141" t="s">
        <v>112</v>
      </c>
      <c r="H49" s="190" t="s">
        <v>111</v>
      </c>
      <c r="I49" s="125">
        <v>30317</v>
      </c>
      <c r="J49" s="124" t="s">
        <v>440</v>
      </c>
      <c r="K49" s="123" t="s">
        <v>118</v>
      </c>
      <c r="L49" s="123" t="s">
        <v>113</v>
      </c>
      <c r="M49" s="123" t="s">
        <v>296</v>
      </c>
      <c r="N49" s="125">
        <v>45461</v>
      </c>
      <c r="O49" s="138"/>
      <c r="P49" s="141" t="s">
        <v>172</v>
      </c>
      <c r="Q49" s="125">
        <v>30317</v>
      </c>
      <c r="R49" s="124" t="s">
        <v>440</v>
      </c>
      <c r="S49" s="123" t="s">
        <v>118</v>
      </c>
      <c r="T49" s="123" t="s">
        <v>113</v>
      </c>
      <c r="U49" s="123" t="s">
        <v>296</v>
      </c>
      <c r="V49" s="125">
        <v>45468</v>
      </c>
      <c r="W49" s="138"/>
      <c r="X49" s="144" t="s">
        <v>23</v>
      </c>
      <c r="Y49" s="137" t="s">
        <v>111</v>
      </c>
      <c r="Z49" s="138" t="s">
        <v>111</v>
      </c>
      <c r="AA49" s="162"/>
      <c r="AB49" s="137" t="s">
        <v>124</v>
      </c>
      <c r="AC49" s="123"/>
      <c r="AD49" s="123"/>
      <c r="AE49" s="138" t="s">
        <v>111</v>
      </c>
      <c r="AF49" s="137"/>
      <c r="AG49" s="138"/>
    </row>
    <row r="50" spans="2:33" ht="43.5">
      <c r="B50" s="137" t="s">
        <v>441</v>
      </c>
      <c r="C50" s="123">
        <v>40</v>
      </c>
      <c r="D50" s="123" t="s">
        <v>442</v>
      </c>
      <c r="E50" s="123" t="s">
        <v>212</v>
      </c>
      <c r="F50" s="138" t="s">
        <v>111</v>
      </c>
      <c r="G50" s="141" t="s">
        <v>172</v>
      </c>
      <c r="H50" s="190" t="s">
        <v>111</v>
      </c>
      <c r="I50" s="125">
        <v>30682</v>
      </c>
      <c r="J50" s="124">
        <v>4</v>
      </c>
      <c r="K50" s="123" t="s">
        <v>118</v>
      </c>
      <c r="L50" s="123" t="s">
        <v>113</v>
      </c>
      <c r="M50" s="123" t="s">
        <v>296</v>
      </c>
      <c r="N50" s="125">
        <v>45091</v>
      </c>
      <c r="O50" s="138" t="s">
        <v>911</v>
      </c>
      <c r="P50" s="141"/>
      <c r="Q50" s="125"/>
      <c r="R50" s="124"/>
      <c r="S50" s="123"/>
      <c r="T50" s="123"/>
      <c r="U50" s="123"/>
      <c r="V50" s="125"/>
      <c r="W50" s="138"/>
      <c r="X50" s="144" t="s">
        <v>23</v>
      </c>
      <c r="Y50" s="137" t="s">
        <v>111</v>
      </c>
      <c r="Z50" s="138" t="s">
        <v>111</v>
      </c>
      <c r="AA50" s="162"/>
      <c r="AB50" s="137" t="s">
        <v>216</v>
      </c>
      <c r="AC50" s="123"/>
      <c r="AD50" s="123"/>
      <c r="AE50" s="138" t="s">
        <v>113</v>
      </c>
      <c r="AF50" s="137"/>
      <c r="AG50" s="138"/>
    </row>
    <row r="51" spans="2:33" ht="43.5">
      <c r="B51" s="137" t="s">
        <v>443</v>
      </c>
      <c r="C51" s="123">
        <v>403</v>
      </c>
      <c r="D51" s="123" t="s">
        <v>444</v>
      </c>
      <c r="E51" s="123" t="s">
        <v>323</v>
      </c>
      <c r="F51" s="138" t="s">
        <v>111</v>
      </c>
      <c r="G51" s="141" t="s">
        <v>112</v>
      </c>
      <c r="H51" s="190" t="s">
        <v>111</v>
      </c>
      <c r="I51" s="125">
        <v>30682</v>
      </c>
      <c r="J51" s="124" t="s">
        <v>445</v>
      </c>
      <c r="K51" s="123" t="s">
        <v>118</v>
      </c>
      <c r="L51" s="123" t="s">
        <v>113</v>
      </c>
      <c r="M51" s="123" t="s">
        <v>296</v>
      </c>
      <c r="N51" s="125">
        <v>45455</v>
      </c>
      <c r="O51" s="138" t="s">
        <v>919</v>
      </c>
      <c r="P51" s="141" t="s">
        <v>112</v>
      </c>
      <c r="Q51" s="125">
        <v>30682</v>
      </c>
      <c r="R51" s="124" t="s">
        <v>445</v>
      </c>
      <c r="S51" s="123" t="s">
        <v>118</v>
      </c>
      <c r="T51" s="123" t="s">
        <v>113</v>
      </c>
      <c r="U51" s="123" t="s">
        <v>296</v>
      </c>
      <c r="V51" s="125">
        <v>45455</v>
      </c>
      <c r="W51" s="138"/>
      <c r="X51" s="144" t="s">
        <v>23</v>
      </c>
      <c r="Y51" s="137" t="s">
        <v>111</v>
      </c>
      <c r="Z51" s="138" t="s">
        <v>111</v>
      </c>
      <c r="AA51" s="162"/>
      <c r="AB51" s="137" t="s">
        <v>213</v>
      </c>
      <c r="AC51" s="123"/>
      <c r="AD51" s="123"/>
      <c r="AE51" s="138" t="s">
        <v>113</v>
      </c>
      <c r="AF51" s="137"/>
      <c r="AG51" s="138"/>
    </row>
    <row r="52" spans="2:33" ht="43.5">
      <c r="B52" s="137" t="s">
        <v>446</v>
      </c>
      <c r="C52" s="123">
        <v>403</v>
      </c>
      <c r="D52" s="123" t="s">
        <v>444</v>
      </c>
      <c r="E52" s="123" t="s">
        <v>323</v>
      </c>
      <c r="F52" s="138" t="s">
        <v>111</v>
      </c>
      <c r="G52" s="141" t="s">
        <v>112</v>
      </c>
      <c r="H52" s="190" t="s">
        <v>111</v>
      </c>
      <c r="I52" s="125">
        <v>30682</v>
      </c>
      <c r="J52" s="124" t="s">
        <v>429</v>
      </c>
      <c r="K52" s="123" t="s">
        <v>118</v>
      </c>
      <c r="L52" s="123" t="s">
        <v>113</v>
      </c>
      <c r="M52" s="123" t="s">
        <v>296</v>
      </c>
      <c r="N52" s="125">
        <v>45455</v>
      </c>
      <c r="O52" s="138" t="s">
        <v>919</v>
      </c>
      <c r="P52" s="141" t="s">
        <v>112</v>
      </c>
      <c r="Q52" s="125">
        <v>30682</v>
      </c>
      <c r="R52" s="124" t="s">
        <v>429</v>
      </c>
      <c r="S52" s="123" t="s">
        <v>118</v>
      </c>
      <c r="T52" s="123" t="s">
        <v>113</v>
      </c>
      <c r="U52" s="123" t="s">
        <v>296</v>
      </c>
      <c r="V52" s="125">
        <v>45455</v>
      </c>
      <c r="W52" s="138"/>
      <c r="X52" s="144" t="s">
        <v>23</v>
      </c>
      <c r="Y52" s="137" t="s">
        <v>111</v>
      </c>
      <c r="Z52" s="138" t="s">
        <v>111</v>
      </c>
      <c r="AA52" s="162"/>
      <c r="AB52" s="137" t="s">
        <v>213</v>
      </c>
      <c r="AC52" s="123"/>
      <c r="AD52" s="123"/>
      <c r="AE52" s="138" t="s">
        <v>113</v>
      </c>
      <c r="AF52" s="137"/>
      <c r="AG52" s="138"/>
    </row>
    <row r="53" spans="2:33" ht="29">
      <c r="B53" s="137" t="s">
        <v>447</v>
      </c>
      <c r="C53" s="123">
        <v>404</v>
      </c>
      <c r="D53" s="123" t="s">
        <v>448</v>
      </c>
      <c r="E53" s="123" t="s">
        <v>323</v>
      </c>
      <c r="F53" s="138" t="s">
        <v>111</v>
      </c>
      <c r="G53" s="141" t="s">
        <v>112</v>
      </c>
      <c r="H53" s="190" t="s">
        <v>111</v>
      </c>
      <c r="I53" s="125">
        <v>30682</v>
      </c>
      <c r="J53" s="124">
        <v>2</v>
      </c>
      <c r="K53" s="123" t="s">
        <v>118</v>
      </c>
      <c r="L53" s="123" t="s">
        <v>113</v>
      </c>
      <c r="M53" s="123" t="s">
        <v>296</v>
      </c>
      <c r="N53" s="125">
        <v>45469</v>
      </c>
      <c r="O53" s="138" t="s">
        <v>379</v>
      </c>
      <c r="P53" s="141" t="s">
        <v>112</v>
      </c>
      <c r="Q53" s="125">
        <v>30682</v>
      </c>
      <c r="R53" s="124">
        <v>2</v>
      </c>
      <c r="S53" s="123" t="s">
        <v>118</v>
      </c>
      <c r="T53" s="123" t="s">
        <v>113</v>
      </c>
      <c r="U53" s="123" t="s">
        <v>296</v>
      </c>
      <c r="V53" s="125">
        <v>45469</v>
      </c>
      <c r="W53" s="138"/>
      <c r="X53" s="144" t="s">
        <v>23</v>
      </c>
      <c r="Y53" s="137" t="s">
        <v>111</v>
      </c>
      <c r="Z53" s="138" t="s">
        <v>111</v>
      </c>
      <c r="AA53" s="162"/>
      <c r="AB53" s="137" t="s">
        <v>213</v>
      </c>
      <c r="AC53" s="123"/>
      <c r="AD53" s="123"/>
      <c r="AE53" s="138" t="s">
        <v>113</v>
      </c>
      <c r="AF53" s="137"/>
      <c r="AG53" s="138"/>
    </row>
    <row r="54" spans="2:33" ht="29">
      <c r="B54" s="137" t="s">
        <v>449</v>
      </c>
      <c r="C54" s="123">
        <v>405</v>
      </c>
      <c r="D54" s="123" t="s">
        <v>450</v>
      </c>
      <c r="E54" s="123" t="s">
        <v>323</v>
      </c>
      <c r="F54" s="138" t="s">
        <v>111</v>
      </c>
      <c r="G54" s="141" t="s">
        <v>112</v>
      </c>
      <c r="H54" s="190" t="s">
        <v>111</v>
      </c>
      <c r="I54" s="125">
        <v>30682</v>
      </c>
      <c r="J54" s="124">
        <v>2</v>
      </c>
      <c r="K54" s="123" t="s">
        <v>118</v>
      </c>
      <c r="L54" s="123" t="s">
        <v>113</v>
      </c>
      <c r="M54" s="123" t="s">
        <v>296</v>
      </c>
      <c r="N54" s="125">
        <v>45469</v>
      </c>
      <c r="O54" s="138" t="s">
        <v>379</v>
      </c>
      <c r="P54" s="141" t="s">
        <v>112</v>
      </c>
      <c r="Q54" s="125">
        <v>30682</v>
      </c>
      <c r="R54" s="124">
        <v>2</v>
      </c>
      <c r="S54" s="123" t="s">
        <v>118</v>
      </c>
      <c r="T54" s="123" t="s">
        <v>113</v>
      </c>
      <c r="U54" s="123" t="s">
        <v>296</v>
      </c>
      <c r="V54" s="125">
        <v>45469</v>
      </c>
      <c r="W54" s="138"/>
      <c r="X54" s="144" t="s">
        <v>23</v>
      </c>
      <c r="Y54" s="137" t="s">
        <v>111</v>
      </c>
      <c r="Z54" s="138" t="s">
        <v>111</v>
      </c>
      <c r="AA54" s="162"/>
      <c r="AB54" s="137" t="s">
        <v>213</v>
      </c>
      <c r="AC54" s="123"/>
      <c r="AD54" s="123"/>
      <c r="AE54" s="138" t="s">
        <v>113</v>
      </c>
      <c r="AF54" s="137"/>
      <c r="AG54" s="138"/>
    </row>
    <row r="55" spans="2:33" ht="29">
      <c r="B55" s="137" t="s">
        <v>451</v>
      </c>
      <c r="C55" s="123">
        <v>406</v>
      </c>
      <c r="D55" s="123" t="s">
        <v>452</v>
      </c>
      <c r="E55" s="123" t="s">
        <v>323</v>
      </c>
      <c r="F55" s="138" t="s">
        <v>111</v>
      </c>
      <c r="G55" s="141" t="s">
        <v>112</v>
      </c>
      <c r="H55" s="190" t="s">
        <v>111</v>
      </c>
      <c r="I55" s="125">
        <v>30682</v>
      </c>
      <c r="J55" s="124">
        <v>2</v>
      </c>
      <c r="K55" s="123" t="s">
        <v>118</v>
      </c>
      <c r="L55" s="123" t="s">
        <v>113</v>
      </c>
      <c r="M55" s="123" t="s">
        <v>296</v>
      </c>
      <c r="N55" s="125">
        <v>45469</v>
      </c>
      <c r="O55" s="138" t="s">
        <v>379</v>
      </c>
      <c r="P55" s="141" t="s">
        <v>112</v>
      </c>
      <c r="Q55" s="125">
        <v>30682</v>
      </c>
      <c r="R55" s="124">
        <v>2</v>
      </c>
      <c r="S55" s="123" t="s">
        <v>118</v>
      </c>
      <c r="T55" s="123" t="s">
        <v>113</v>
      </c>
      <c r="U55" s="123" t="s">
        <v>296</v>
      </c>
      <c r="V55" s="125">
        <v>45469</v>
      </c>
      <c r="W55" s="138"/>
      <c r="X55" s="144" t="s">
        <v>23</v>
      </c>
      <c r="Y55" s="137" t="s">
        <v>111</v>
      </c>
      <c r="Z55" s="138" t="s">
        <v>111</v>
      </c>
      <c r="AA55" s="162"/>
      <c r="AB55" s="137" t="s">
        <v>213</v>
      </c>
      <c r="AC55" s="123"/>
      <c r="AD55" s="123"/>
      <c r="AE55" s="138"/>
      <c r="AF55" s="137"/>
      <c r="AG55" s="138"/>
    </row>
    <row r="56" spans="2:33" ht="29">
      <c r="B56" s="137" t="s">
        <v>453</v>
      </c>
      <c r="C56" s="123">
        <v>407</v>
      </c>
      <c r="D56" s="123" t="s">
        <v>454</v>
      </c>
      <c r="E56" s="123" t="s">
        <v>323</v>
      </c>
      <c r="F56" s="138" t="s">
        <v>111</v>
      </c>
      <c r="G56" s="141" t="s">
        <v>112</v>
      </c>
      <c r="H56" s="190" t="s">
        <v>111</v>
      </c>
      <c r="I56" s="125">
        <v>30682</v>
      </c>
      <c r="J56" s="124">
        <v>2</v>
      </c>
      <c r="K56" s="123" t="s">
        <v>118</v>
      </c>
      <c r="L56" s="123" t="s">
        <v>113</v>
      </c>
      <c r="M56" s="123" t="s">
        <v>296</v>
      </c>
      <c r="N56" s="125">
        <v>45469</v>
      </c>
      <c r="O56" s="138" t="s">
        <v>379</v>
      </c>
      <c r="P56" s="141" t="s">
        <v>112</v>
      </c>
      <c r="Q56" s="125">
        <v>30682</v>
      </c>
      <c r="R56" s="124">
        <v>2</v>
      </c>
      <c r="S56" s="123" t="s">
        <v>118</v>
      </c>
      <c r="T56" s="123" t="s">
        <v>113</v>
      </c>
      <c r="U56" s="123" t="s">
        <v>296</v>
      </c>
      <c r="V56" s="125">
        <v>45469</v>
      </c>
      <c r="W56" s="138"/>
      <c r="X56" s="144" t="s">
        <v>23</v>
      </c>
      <c r="Y56" s="137" t="s">
        <v>111</v>
      </c>
      <c r="Z56" s="138" t="s">
        <v>111</v>
      </c>
      <c r="AA56" s="162"/>
      <c r="AB56" s="137" t="s">
        <v>213</v>
      </c>
      <c r="AC56" s="123"/>
      <c r="AD56" s="123"/>
      <c r="AE56" s="138"/>
      <c r="AF56" s="137"/>
      <c r="AG56" s="138"/>
    </row>
    <row r="57" spans="2:33" ht="29">
      <c r="B57" s="137" t="s">
        <v>455</v>
      </c>
      <c r="C57" s="123">
        <v>409</v>
      </c>
      <c r="D57" s="123" t="s">
        <v>456</v>
      </c>
      <c r="E57" s="123" t="s">
        <v>323</v>
      </c>
      <c r="F57" s="138" t="s">
        <v>111</v>
      </c>
      <c r="G57" s="141" t="s">
        <v>112</v>
      </c>
      <c r="H57" s="190" t="s">
        <v>111</v>
      </c>
      <c r="I57" s="125">
        <v>30682</v>
      </c>
      <c r="J57" s="124">
        <v>2</v>
      </c>
      <c r="K57" s="123" t="s">
        <v>118</v>
      </c>
      <c r="L57" s="123" t="s">
        <v>113</v>
      </c>
      <c r="M57" s="123" t="s">
        <v>296</v>
      </c>
      <c r="N57" s="125">
        <v>45469</v>
      </c>
      <c r="O57" s="138" t="s">
        <v>379</v>
      </c>
      <c r="P57" s="141" t="s">
        <v>112</v>
      </c>
      <c r="Q57" s="125">
        <v>30682</v>
      </c>
      <c r="R57" s="124">
        <v>2</v>
      </c>
      <c r="S57" s="123" t="s">
        <v>118</v>
      </c>
      <c r="T57" s="123" t="s">
        <v>113</v>
      </c>
      <c r="U57" s="123" t="s">
        <v>296</v>
      </c>
      <c r="V57" s="125">
        <v>45469</v>
      </c>
      <c r="W57" s="138"/>
      <c r="X57" s="144" t="s">
        <v>23</v>
      </c>
      <c r="Y57" s="137" t="s">
        <v>111</v>
      </c>
      <c r="Z57" s="138" t="s">
        <v>111</v>
      </c>
      <c r="AA57" s="162"/>
      <c r="AB57" s="137" t="s">
        <v>213</v>
      </c>
      <c r="AC57" s="123"/>
      <c r="AD57" s="123"/>
      <c r="AE57" s="138"/>
      <c r="AF57" s="137"/>
      <c r="AG57" s="138"/>
    </row>
    <row r="58" spans="2:33" ht="29">
      <c r="B58" s="198" t="s">
        <v>457</v>
      </c>
      <c r="C58" s="123">
        <v>2</v>
      </c>
      <c r="D58" s="195" t="s">
        <v>458</v>
      </c>
      <c r="E58" s="123" t="s">
        <v>212</v>
      </c>
      <c r="F58" s="197" t="s">
        <v>111</v>
      </c>
      <c r="G58" s="141" t="s">
        <v>172</v>
      </c>
      <c r="H58" s="195" t="s">
        <v>111</v>
      </c>
      <c r="I58" s="125">
        <v>30682</v>
      </c>
      <c r="J58" s="194">
        <v>3</v>
      </c>
      <c r="K58" s="195" t="s">
        <v>118</v>
      </c>
      <c r="L58" s="195" t="s">
        <v>113</v>
      </c>
      <c r="M58" s="195" t="s">
        <v>296</v>
      </c>
      <c r="N58" s="196">
        <v>45371</v>
      </c>
      <c r="O58" s="138"/>
      <c r="P58" s="141"/>
      <c r="Q58" s="125"/>
      <c r="R58" s="124"/>
      <c r="S58" s="123"/>
      <c r="T58" s="123"/>
      <c r="U58" s="123"/>
      <c r="V58" s="125"/>
      <c r="W58" s="138"/>
      <c r="X58" s="144" t="s">
        <v>23</v>
      </c>
      <c r="Y58" s="137" t="s">
        <v>111</v>
      </c>
      <c r="Z58" s="138" t="s">
        <v>111</v>
      </c>
      <c r="AA58" s="162"/>
      <c r="AB58" s="137" t="s">
        <v>216</v>
      </c>
      <c r="AC58" s="123"/>
      <c r="AD58" s="123"/>
      <c r="AE58" s="138"/>
      <c r="AF58" s="137"/>
      <c r="AG58" s="138"/>
    </row>
    <row r="59" spans="2:33" ht="29">
      <c r="B59" s="137" t="s">
        <v>459</v>
      </c>
      <c r="C59" s="123">
        <v>7</v>
      </c>
      <c r="D59" s="123" t="s">
        <v>460</v>
      </c>
      <c r="E59" s="123" t="s">
        <v>212</v>
      </c>
      <c r="F59" s="138" t="s">
        <v>111</v>
      </c>
      <c r="G59" s="141" t="s">
        <v>112</v>
      </c>
      <c r="H59" s="190" t="s">
        <v>111</v>
      </c>
      <c r="I59" s="125">
        <v>31005</v>
      </c>
      <c r="J59" s="124">
        <v>2.5</v>
      </c>
      <c r="K59" s="123" t="s">
        <v>118</v>
      </c>
      <c r="L59" s="123" t="s">
        <v>113</v>
      </c>
      <c r="M59" s="123" t="s">
        <v>296</v>
      </c>
      <c r="N59" s="125">
        <v>45455</v>
      </c>
      <c r="O59" s="138" t="s">
        <v>379</v>
      </c>
      <c r="P59" s="141"/>
      <c r="Q59" s="125"/>
      <c r="R59" s="124"/>
      <c r="S59" s="123"/>
      <c r="T59" s="123"/>
      <c r="U59" s="123"/>
      <c r="V59" s="125"/>
      <c r="W59" s="138"/>
      <c r="X59" s="144" t="s">
        <v>23</v>
      </c>
      <c r="Y59" s="137" t="s">
        <v>111</v>
      </c>
      <c r="Z59" s="138" t="s">
        <v>111</v>
      </c>
      <c r="AA59" s="162"/>
      <c r="AB59" s="137" t="s">
        <v>216</v>
      </c>
      <c r="AC59" s="123"/>
      <c r="AD59" s="123"/>
      <c r="AE59" s="138"/>
      <c r="AF59" s="137"/>
      <c r="AG59" s="138"/>
    </row>
    <row r="60" spans="2:33" ht="29">
      <c r="B60" s="137" t="s">
        <v>461</v>
      </c>
      <c r="C60" s="123">
        <v>401</v>
      </c>
      <c r="D60" s="123" t="s">
        <v>462</v>
      </c>
      <c r="E60" s="123" t="s">
        <v>323</v>
      </c>
      <c r="F60" s="138" t="s">
        <v>111</v>
      </c>
      <c r="G60" s="141" t="s">
        <v>112</v>
      </c>
      <c r="H60" s="190" t="s">
        <v>111</v>
      </c>
      <c r="I60" s="125">
        <v>31048</v>
      </c>
      <c r="J60" s="124">
        <v>1</v>
      </c>
      <c r="K60" s="123" t="s">
        <v>118</v>
      </c>
      <c r="L60" s="123" t="s">
        <v>113</v>
      </c>
      <c r="M60" s="123" t="s">
        <v>296</v>
      </c>
      <c r="N60" s="125">
        <v>45469</v>
      </c>
      <c r="O60" s="138" t="s">
        <v>379</v>
      </c>
      <c r="P60" s="141" t="s">
        <v>112</v>
      </c>
      <c r="Q60" s="125">
        <v>31048</v>
      </c>
      <c r="R60" s="124">
        <v>1</v>
      </c>
      <c r="S60" s="123" t="s">
        <v>118</v>
      </c>
      <c r="T60" s="123" t="s">
        <v>113</v>
      </c>
      <c r="U60" s="123" t="s">
        <v>296</v>
      </c>
      <c r="V60" s="125">
        <v>45469</v>
      </c>
      <c r="W60" s="138"/>
      <c r="X60" s="144" t="s">
        <v>23</v>
      </c>
      <c r="Y60" s="137" t="s">
        <v>111</v>
      </c>
      <c r="Z60" s="138" t="s">
        <v>111</v>
      </c>
      <c r="AA60" s="162"/>
      <c r="AB60" s="137" t="s">
        <v>213</v>
      </c>
      <c r="AC60" s="123"/>
      <c r="AD60" s="123"/>
      <c r="AE60" s="138"/>
      <c r="AF60" s="137"/>
      <c r="AG60" s="138"/>
    </row>
    <row r="61" spans="2:33" ht="29">
      <c r="B61" s="137" t="s">
        <v>463</v>
      </c>
      <c r="C61" s="123">
        <v>27</v>
      </c>
      <c r="D61" s="123" t="s">
        <v>464</v>
      </c>
      <c r="E61" s="123" t="s">
        <v>212</v>
      </c>
      <c r="F61" s="138" t="s">
        <v>111</v>
      </c>
      <c r="G61" s="141" t="s">
        <v>121</v>
      </c>
      <c r="H61" s="190" t="s">
        <v>111</v>
      </c>
      <c r="I61" s="125">
        <v>31081</v>
      </c>
      <c r="J61" s="124">
        <v>1.25</v>
      </c>
      <c r="K61" s="123" t="s">
        <v>118</v>
      </c>
      <c r="L61" s="123" t="s">
        <v>113</v>
      </c>
      <c r="M61" s="123" t="s">
        <v>296</v>
      </c>
      <c r="N61" s="125">
        <v>45474</v>
      </c>
      <c r="O61" s="138" t="s">
        <v>465</v>
      </c>
      <c r="P61" s="141"/>
      <c r="Q61" s="125"/>
      <c r="R61" s="124"/>
      <c r="S61" s="123"/>
      <c r="T61" s="123"/>
      <c r="U61" s="123"/>
      <c r="V61" s="125"/>
      <c r="W61" s="138"/>
      <c r="X61" s="144" t="s">
        <v>23</v>
      </c>
      <c r="Y61" s="137" t="s">
        <v>111</v>
      </c>
      <c r="Z61" s="138" t="s">
        <v>111</v>
      </c>
      <c r="AA61" s="162"/>
      <c r="AB61" s="137" t="s">
        <v>216</v>
      </c>
      <c r="AC61" s="123"/>
      <c r="AD61" s="123"/>
      <c r="AE61" s="138"/>
      <c r="AF61" s="137"/>
      <c r="AG61" s="138"/>
    </row>
    <row r="62" spans="2:33" ht="29">
      <c r="B62" s="137" t="s">
        <v>466</v>
      </c>
      <c r="C62" s="123">
        <v>44</v>
      </c>
      <c r="D62" s="123" t="s">
        <v>467</v>
      </c>
      <c r="E62" s="123" t="s">
        <v>212</v>
      </c>
      <c r="F62" s="138" t="s">
        <v>111</v>
      </c>
      <c r="G62" s="141" t="s">
        <v>112</v>
      </c>
      <c r="H62" s="190" t="s">
        <v>111</v>
      </c>
      <c r="I62" s="125">
        <v>31413</v>
      </c>
      <c r="J62" s="124">
        <v>2</v>
      </c>
      <c r="K62" s="123" t="s">
        <v>118</v>
      </c>
      <c r="L62" s="123" t="s">
        <v>113</v>
      </c>
      <c r="M62" s="123" t="s">
        <v>296</v>
      </c>
      <c r="N62" s="125">
        <v>45525</v>
      </c>
      <c r="O62" s="138" t="s">
        <v>379</v>
      </c>
      <c r="P62" s="141"/>
      <c r="Q62" s="125"/>
      <c r="R62" s="124"/>
      <c r="S62" s="123"/>
      <c r="T62" s="123"/>
      <c r="U62" s="123"/>
      <c r="V62" s="125"/>
      <c r="W62" s="138"/>
      <c r="X62" s="144" t="s">
        <v>23</v>
      </c>
      <c r="Y62" s="137" t="s">
        <v>111</v>
      </c>
      <c r="Z62" s="138" t="s">
        <v>111</v>
      </c>
      <c r="AA62" s="162"/>
      <c r="AB62" s="137" t="s">
        <v>216</v>
      </c>
      <c r="AC62" s="123"/>
      <c r="AD62" s="123"/>
      <c r="AE62" s="138"/>
      <c r="AF62" s="137"/>
      <c r="AG62" s="138"/>
    </row>
    <row r="63" spans="2:33" ht="29">
      <c r="B63" s="137" t="s">
        <v>468</v>
      </c>
      <c r="C63" s="123">
        <v>410</v>
      </c>
      <c r="D63" s="123" t="s">
        <v>469</v>
      </c>
      <c r="E63" s="123" t="s">
        <v>323</v>
      </c>
      <c r="F63" s="138" t="s">
        <v>111</v>
      </c>
      <c r="G63" s="141" t="s">
        <v>112</v>
      </c>
      <c r="H63" s="190" t="s">
        <v>111</v>
      </c>
      <c r="I63" s="125">
        <v>32509</v>
      </c>
      <c r="J63" s="124" t="s">
        <v>470</v>
      </c>
      <c r="K63" s="123" t="s">
        <v>118</v>
      </c>
      <c r="L63" s="123" t="s">
        <v>113</v>
      </c>
      <c r="M63" s="123" t="s">
        <v>296</v>
      </c>
      <c r="N63" s="125">
        <v>45487</v>
      </c>
      <c r="O63" s="138" t="s">
        <v>379</v>
      </c>
      <c r="P63" s="141" t="s">
        <v>112</v>
      </c>
      <c r="Q63" s="125">
        <v>32509</v>
      </c>
      <c r="R63" s="124" t="s">
        <v>470</v>
      </c>
      <c r="S63" s="123" t="s">
        <v>118</v>
      </c>
      <c r="T63" s="123" t="s">
        <v>113</v>
      </c>
      <c r="U63" s="123" t="s">
        <v>296</v>
      </c>
      <c r="V63" s="125">
        <v>45487</v>
      </c>
      <c r="W63" s="138"/>
      <c r="X63" s="144" t="s">
        <v>23</v>
      </c>
      <c r="Y63" s="137" t="s">
        <v>111</v>
      </c>
      <c r="Z63" s="138" t="s">
        <v>111</v>
      </c>
      <c r="AA63" s="162"/>
      <c r="AB63" s="137" t="s">
        <v>213</v>
      </c>
      <c r="AC63" s="123"/>
      <c r="AD63" s="123"/>
      <c r="AE63" s="138" t="s">
        <v>113</v>
      </c>
      <c r="AF63" s="137"/>
      <c r="AG63" s="138"/>
    </row>
    <row r="64" spans="2:33" ht="29">
      <c r="B64" s="137" t="s">
        <v>471</v>
      </c>
      <c r="C64" s="123">
        <v>412</v>
      </c>
      <c r="D64" s="123" t="s">
        <v>472</v>
      </c>
      <c r="E64" s="123" t="s">
        <v>323</v>
      </c>
      <c r="F64" s="138" t="s">
        <v>111</v>
      </c>
      <c r="G64" s="141" t="s">
        <v>112</v>
      </c>
      <c r="H64" s="190" t="s">
        <v>111</v>
      </c>
      <c r="I64" s="125">
        <v>32509</v>
      </c>
      <c r="J64" s="124">
        <v>2</v>
      </c>
      <c r="K64" s="123" t="s">
        <v>118</v>
      </c>
      <c r="L64" s="123" t="s">
        <v>113</v>
      </c>
      <c r="M64" s="123" t="s">
        <v>296</v>
      </c>
      <c r="N64" s="125">
        <v>45487</v>
      </c>
      <c r="O64" s="138" t="s">
        <v>379</v>
      </c>
      <c r="P64" s="141" t="s">
        <v>112</v>
      </c>
      <c r="Q64" s="125">
        <v>32509</v>
      </c>
      <c r="R64" s="124">
        <v>2</v>
      </c>
      <c r="S64" s="123" t="s">
        <v>118</v>
      </c>
      <c r="T64" s="123" t="s">
        <v>113</v>
      </c>
      <c r="U64" s="123" t="s">
        <v>296</v>
      </c>
      <c r="V64" s="125">
        <v>45487</v>
      </c>
      <c r="W64" s="138"/>
      <c r="X64" s="144" t="s">
        <v>23</v>
      </c>
      <c r="Y64" s="137" t="s">
        <v>111</v>
      </c>
      <c r="Z64" s="138" t="s">
        <v>111</v>
      </c>
      <c r="AA64" s="162"/>
      <c r="AB64" s="137" t="s">
        <v>213</v>
      </c>
      <c r="AC64" s="123"/>
      <c r="AD64" s="123"/>
      <c r="AE64" s="138"/>
      <c r="AF64" s="137"/>
      <c r="AG64" s="138"/>
    </row>
    <row r="65" spans="2:33" ht="29">
      <c r="B65" s="137" t="s">
        <v>473</v>
      </c>
      <c r="C65" s="123">
        <v>413</v>
      </c>
      <c r="D65" s="123" t="s">
        <v>474</v>
      </c>
      <c r="E65" s="123" t="s">
        <v>323</v>
      </c>
      <c r="F65" s="138" t="s">
        <v>111</v>
      </c>
      <c r="G65" s="141" t="s">
        <v>112</v>
      </c>
      <c r="H65" s="190" t="s">
        <v>111</v>
      </c>
      <c r="I65" s="125">
        <v>32509</v>
      </c>
      <c r="J65" s="124">
        <v>1</v>
      </c>
      <c r="K65" s="123" t="s">
        <v>118</v>
      </c>
      <c r="L65" s="123" t="s">
        <v>113</v>
      </c>
      <c r="M65" s="123" t="s">
        <v>296</v>
      </c>
      <c r="N65" s="125">
        <v>45487</v>
      </c>
      <c r="O65" s="138" t="s">
        <v>379</v>
      </c>
      <c r="P65" s="141" t="s">
        <v>112</v>
      </c>
      <c r="Q65" s="125">
        <v>32509</v>
      </c>
      <c r="R65" s="124">
        <v>1</v>
      </c>
      <c r="S65" s="123" t="s">
        <v>118</v>
      </c>
      <c r="T65" s="123" t="s">
        <v>113</v>
      </c>
      <c r="U65" s="123" t="s">
        <v>296</v>
      </c>
      <c r="V65" s="125">
        <v>45487</v>
      </c>
      <c r="W65" s="138"/>
      <c r="X65" s="144" t="s">
        <v>23</v>
      </c>
      <c r="Y65" s="137" t="s">
        <v>111</v>
      </c>
      <c r="Z65" s="138" t="s">
        <v>111</v>
      </c>
      <c r="AA65" s="162"/>
      <c r="AB65" s="137" t="s">
        <v>213</v>
      </c>
      <c r="AC65" s="123"/>
      <c r="AD65" s="123"/>
      <c r="AE65" s="138"/>
      <c r="AF65" s="137"/>
      <c r="AG65" s="138"/>
    </row>
    <row r="66" spans="2:33" ht="29">
      <c r="B66" s="137" t="s">
        <v>475</v>
      </c>
      <c r="C66" s="123">
        <v>49</v>
      </c>
      <c r="D66" s="123" t="s">
        <v>476</v>
      </c>
      <c r="E66" s="123" t="s">
        <v>212</v>
      </c>
      <c r="F66" s="138" t="s">
        <v>111</v>
      </c>
      <c r="G66" s="141" t="s">
        <v>112</v>
      </c>
      <c r="H66" s="190" t="s">
        <v>111</v>
      </c>
      <c r="I66" s="125">
        <v>32741</v>
      </c>
      <c r="J66" s="124">
        <v>2</v>
      </c>
      <c r="K66" s="123" t="s">
        <v>118</v>
      </c>
      <c r="L66" s="123" t="s">
        <v>113</v>
      </c>
      <c r="M66" s="123" t="s">
        <v>296</v>
      </c>
      <c r="N66" s="125">
        <v>45487</v>
      </c>
      <c r="O66" s="138"/>
      <c r="P66" s="141"/>
      <c r="Q66" s="125"/>
      <c r="R66" s="124"/>
      <c r="S66" s="123"/>
      <c r="T66" s="123"/>
      <c r="U66" s="123"/>
      <c r="V66" s="125"/>
      <c r="W66" s="138"/>
      <c r="X66" s="144" t="s">
        <v>23</v>
      </c>
      <c r="Y66" s="137" t="s">
        <v>111</v>
      </c>
      <c r="Z66" s="138" t="s">
        <v>111</v>
      </c>
      <c r="AA66" s="162"/>
      <c r="AB66" s="137" t="s">
        <v>216</v>
      </c>
      <c r="AC66" s="123"/>
      <c r="AD66" s="123"/>
      <c r="AE66" s="138"/>
      <c r="AF66" s="137"/>
      <c r="AG66" s="138"/>
    </row>
    <row r="67" spans="2:33" ht="29">
      <c r="B67" s="137" t="s">
        <v>477</v>
      </c>
      <c r="C67" s="123" t="s">
        <v>478</v>
      </c>
      <c r="D67" s="123" t="s">
        <v>479</v>
      </c>
      <c r="E67" s="123" t="s">
        <v>212</v>
      </c>
      <c r="F67" s="138" t="s">
        <v>111</v>
      </c>
      <c r="G67" s="141" t="s">
        <v>112</v>
      </c>
      <c r="H67" s="190" t="s">
        <v>111</v>
      </c>
      <c r="I67" s="125">
        <v>33171</v>
      </c>
      <c r="J67" s="124" t="s">
        <v>480</v>
      </c>
      <c r="K67" s="123" t="s">
        <v>280</v>
      </c>
      <c r="L67" s="123" t="s">
        <v>113</v>
      </c>
      <c r="M67" s="123" t="s">
        <v>296</v>
      </c>
      <c r="N67" s="125">
        <v>45487</v>
      </c>
      <c r="O67" s="138"/>
      <c r="P67" s="141"/>
      <c r="Q67" s="125"/>
      <c r="R67" s="124"/>
      <c r="S67" s="123"/>
      <c r="T67" s="123"/>
      <c r="U67" s="123"/>
      <c r="V67" s="125"/>
      <c r="W67" s="138"/>
      <c r="X67" s="144" t="s">
        <v>23</v>
      </c>
      <c r="Y67" s="137" t="s">
        <v>111</v>
      </c>
      <c r="Z67" s="138" t="s">
        <v>111</v>
      </c>
      <c r="AA67" s="162"/>
      <c r="AB67" s="137"/>
      <c r="AC67" s="123"/>
      <c r="AD67" s="123"/>
      <c r="AE67" s="138"/>
      <c r="AF67" s="137"/>
      <c r="AG67" s="138"/>
    </row>
    <row r="68" spans="2:33" ht="29">
      <c r="B68" s="137" t="s">
        <v>481</v>
      </c>
      <c r="C68" s="123">
        <v>401</v>
      </c>
      <c r="D68" s="123" t="s">
        <v>462</v>
      </c>
      <c r="E68" s="123" t="s">
        <v>323</v>
      </c>
      <c r="F68" s="138" t="s">
        <v>111</v>
      </c>
      <c r="G68" s="141" t="s">
        <v>112</v>
      </c>
      <c r="H68" s="190" t="s">
        <v>111</v>
      </c>
      <c r="I68" s="125">
        <v>33239</v>
      </c>
      <c r="J68" s="124" t="s">
        <v>480</v>
      </c>
      <c r="K68" s="123" t="s">
        <v>280</v>
      </c>
      <c r="L68" s="123" t="s">
        <v>113</v>
      </c>
      <c r="M68" s="123" t="s">
        <v>296</v>
      </c>
      <c r="N68" s="125">
        <v>45487</v>
      </c>
      <c r="O68" s="138" t="s">
        <v>379</v>
      </c>
      <c r="P68" s="141" t="s">
        <v>112</v>
      </c>
      <c r="Q68" s="125">
        <v>33239</v>
      </c>
      <c r="R68" s="124" t="s">
        <v>480</v>
      </c>
      <c r="S68" s="123" t="s">
        <v>118</v>
      </c>
      <c r="T68" s="123" t="s">
        <v>113</v>
      </c>
      <c r="U68" s="123" t="s">
        <v>296</v>
      </c>
      <c r="V68" s="125">
        <v>45487</v>
      </c>
      <c r="W68" s="138"/>
      <c r="X68" s="144" t="s">
        <v>23</v>
      </c>
      <c r="Y68" s="137" t="s">
        <v>111</v>
      </c>
      <c r="Z68" s="138" t="s">
        <v>111</v>
      </c>
      <c r="AA68" s="162"/>
      <c r="AB68" s="137" t="s">
        <v>213</v>
      </c>
      <c r="AC68" s="123"/>
      <c r="AD68" s="123"/>
      <c r="AE68" s="138"/>
      <c r="AF68" s="137"/>
      <c r="AG68" s="138"/>
    </row>
    <row r="69" spans="2:33" ht="29">
      <c r="B69" s="137" t="s">
        <v>485</v>
      </c>
      <c r="C69" s="123">
        <v>51</v>
      </c>
      <c r="D69" s="123" t="s">
        <v>486</v>
      </c>
      <c r="E69" s="123" t="s">
        <v>212</v>
      </c>
      <c r="F69" s="138" t="s">
        <v>111</v>
      </c>
      <c r="G69" s="141" t="s">
        <v>112</v>
      </c>
      <c r="H69" s="190" t="s">
        <v>111</v>
      </c>
      <c r="I69" s="125">
        <v>33239</v>
      </c>
      <c r="J69" s="124">
        <v>2.5</v>
      </c>
      <c r="K69" s="123" t="s">
        <v>280</v>
      </c>
      <c r="L69" s="123" t="s">
        <v>113</v>
      </c>
      <c r="M69" s="123" t="s">
        <v>296</v>
      </c>
      <c r="N69" s="125">
        <v>45469</v>
      </c>
      <c r="O69" s="138"/>
      <c r="P69" s="141"/>
      <c r="Q69" s="125"/>
      <c r="R69" s="124"/>
      <c r="S69" s="123"/>
      <c r="T69" s="123"/>
      <c r="U69" s="123"/>
      <c r="V69" s="125"/>
      <c r="W69" s="138"/>
      <c r="X69" s="144" t="s">
        <v>23</v>
      </c>
      <c r="Y69" s="137" t="s">
        <v>111</v>
      </c>
      <c r="Z69" s="138" t="s">
        <v>111</v>
      </c>
      <c r="AA69" s="162"/>
      <c r="AB69" s="137" t="s">
        <v>216</v>
      </c>
      <c r="AC69" s="123"/>
      <c r="AD69" s="123"/>
      <c r="AE69" s="138"/>
      <c r="AF69" s="137"/>
      <c r="AG69" s="138"/>
    </row>
    <row r="70" spans="2:33" ht="43.5">
      <c r="B70" s="137" t="s">
        <v>487</v>
      </c>
      <c r="C70" s="123">
        <v>51</v>
      </c>
      <c r="D70" s="123" t="s">
        <v>488</v>
      </c>
      <c r="E70" s="123" t="s">
        <v>212</v>
      </c>
      <c r="F70" s="138" t="s">
        <v>111</v>
      </c>
      <c r="G70" s="141" t="s">
        <v>112</v>
      </c>
      <c r="H70" s="190" t="s">
        <v>111</v>
      </c>
      <c r="I70" s="125">
        <v>33239</v>
      </c>
      <c r="J70" s="124">
        <v>2.5</v>
      </c>
      <c r="K70" s="123" t="s">
        <v>280</v>
      </c>
      <c r="L70" s="123" t="s">
        <v>113</v>
      </c>
      <c r="M70" s="123" t="s">
        <v>292</v>
      </c>
      <c r="N70" s="125">
        <v>45091</v>
      </c>
      <c r="O70" s="138" t="s">
        <v>920</v>
      </c>
      <c r="P70" s="141"/>
      <c r="Q70" s="125"/>
      <c r="R70" s="124"/>
      <c r="S70" s="123"/>
      <c r="T70" s="123"/>
      <c r="U70" s="123"/>
      <c r="V70" s="125"/>
      <c r="W70" s="138"/>
      <c r="X70" s="144" t="s">
        <v>23</v>
      </c>
      <c r="Y70" s="137" t="s">
        <v>111</v>
      </c>
      <c r="Z70" s="138" t="s">
        <v>111</v>
      </c>
      <c r="AA70" s="162"/>
      <c r="AB70" s="137" t="s">
        <v>216</v>
      </c>
      <c r="AC70" s="123"/>
      <c r="AD70" s="123"/>
      <c r="AE70" s="138" t="s">
        <v>113</v>
      </c>
      <c r="AF70" s="137"/>
      <c r="AG70" s="138"/>
    </row>
    <row r="71" spans="2:33" ht="29">
      <c r="B71" s="137" t="s">
        <v>489</v>
      </c>
      <c r="C71" s="123">
        <v>52</v>
      </c>
      <c r="D71" s="123" t="s">
        <v>490</v>
      </c>
      <c r="E71" s="123" t="s">
        <v>212</v>
      </c>
      <c r="F71" s="138" t="s">
        <v>111</v>
      </c>
      <c r="G71" s="141" t="s">
        <v>112</v>
      </c>
      <c r="H71" s="190" t="s">
        <v>111</v>
      </c>
      <c r="I71" s="125">
        <v>33604</v>
      </c>
      <c r="J71" s="124">
        <v>8</v>
      </c>
      <c r="K71" s="123" t="s">
        <v>280</v>
      </c>
      <c r="L71" s="123" t="s">
        <v>113</v>
      </c>
      <c r="M71" s="123" t="s">
        <v>296</v>
      </c>
      <c r="N71" s="125">
        <v>45469</v>
      </c>
      <c r="O71" s="138"/>
      <c r="P71" s="141"/>
      <c r="Q71" s="125"/>
      <c r="R71" s="124"/>
      <c r="S71" s="123"/>
      <c r="T71" s="123"/>
      <c r="U71" s="123"/>
      <c r="V71" s="125"/>
      <c r="W71" s="138"/>
      <c r="X71" s="144" t="s">
        <v>23</v>
      </c>
      <c r="Y71" s="137" t="s">
        <v>111</v>
      </c>
      <c r="Z71" s="138" t="s">
        <v>111</v>
      </c>
      <c r="AA71" s="162"/>
      <c r="AB71" s="137" t="s">
        <v>216</v>
      </c>
      <c r="AC71" s="123"/>
      <c r="AD71" s="123"/>
      <c r="AE71" s="138" t="s">
        <v>113</v>
      </c>
      <c r="AF71" s="137"/>
      <c r="AG71" s="138"/>
    </row>
    <row r="72" spans="2:33" ht="29">
      <c r="B72" s="137" t="s">
        <v>491</v>
      </c>
      <c r="C72" s="123">
        <v>411</v>
      </c>
      <c r="D72" s="123" t="s">
        <v>492</v>
      </c>
      <c r="E72" s="123" t="s">
        <v>323</v>
      </c>
      <c r="F72" s="138" t="s">
        <v>111</v>
      </c>
      <c r="G72" s="141" t="s">
        <v>112</v>
      </c>
      <c r="H72" s="190" t="s">
        <v>111</v>
      </c>
      <c r="I72" s="125">
        <v>33760</v>
      </c>
      <c r="J72" s="124">
        <v>2</v>
      </c>
      <c r="K72" s="123" t="s">
        <v>280</v>
      </c>
      <c r="L72" s="123" t="s">
        <v>113</v>
      </c>
      <c r="M72" s="123" t="s">
        <v>296</v>
      </c>
      <c r="N72" s="125">
        <v>45487</v>
      </c>
      <c r="O72" s="138" t="s">
        <v>379</v>
      </c>
      <c r="P72" s="141" t="s">
        <v>112</v>
      </c>
      <c r="Q72" s="125">
        <v>33760</v>
      </c>
      <c r="R72" s="124">
        <v>2</v>
      </c>
      <c r="S72" s="123" t="s">
        <v>118</v>
      </c>
      <c r="T72" s="123" t="s">
        <v>113</v>
      </c>
      <c r="U72" s="123" t="s">
        <v>296</v>
      </c>
      <c r="V72" s="125">
        <v>45487</v>
      </c>
      <c r="W72" s="138"/>
      <c r="X72" s="144" t="s">
        <v>23</v>
      </c>
      <c r="Y72" s="137" t="s">
        <v>111</v>
      </c>
      <c r="Z72" s="138" t="s">
        <v>111</v>
      </c>
      <c r="AA72" s="162"/>
      <c r="AB72" s="137" t="s">
        <v>213</v>
      </c>
      <c r="AC72" s="123"/>
      <c r="AD72" s="123"/>
      <c r="AE72" s="138"/>
      <c r="AF72" s="137"/>
      <c r="AG72" s="138"/>
    </row>
    <row r="73" spans="2:33" ht="29">
      <c r="B73" s="137" t="s">
        <v>493</v>
      </c>
      <c r="C73" s="123">
        <v>338</v>
      </c>
      <c r="D73" s="123" t="s">
        <v>494</v>
      </c>
      <c r="E73" s="123" t="s">
        <v>111</v>
      </c>
      <c r="F73" s="138" t="s">
        <v>111</v>
      </c>
      <c r="G73" s="141" t="s">
        <v>112</v>
      </c>
      <c r="H73" s="190" t="s">
        <v>111</v>
      </c>
      <c r="I73" s="125">
        <v>33766</v>
      </c>
      <c r="J73" s="124">
        <v>2</v>
      </c>
      <c r="K73" s="123" t="s">
        <v>280</v>
      </c>
      <c r="L73" s="123" t="s">
        <v>113</v>
      </c>
      <c r="M73" s="123" t="s">
        <v>296</v>
      </c>
      <c r="N73" s="125">
        <v>45355</v>
      </c>
      <c r="O73" s="138"/>
      <c r="P73" s="141"/>
      <c r="Q73" s="125"/>
      <c r="R73" s="124"/>
      <c r="S73" s="123"/>
      <c r="T73" s="123"/>
      <c r="U73" s="123"/>
      <c r="V73" s="125"/>
      <c r="W73" s="138"/>
      <c r="X73" s="144" t="s">
        <v>23</v>
      </c>
      <c r="Y73" s="137" t="s">
        <v>111</v>
      </c>
      <c r="Z73" s="138" t="s">
        <v>111</v>
      </c>
      <c r="AA73" s="162"/>
      <c r="AB73" s="137" t="s">
        <v>216</v>
      </c>
      <c r="AC73" s="123"/>
      <c r="AD73" s="123"/>
      <c r="AE73" s="138"/>
      <c r="AF73" s="137"/>
      <c r="AG73" s="138"/>
    </row>
    <row r="74" spans="2:33" ht="29">
      <c r="B74" s="137" t="s">
        <v>495</v>
      </c>
      <c r="C74" s="123">
        <v>339</v>
      </c>
      <c r="D74" s="123" t="s">
        <v>496</v>
      </c>
      <c r="E74" s="123" t="s">
        <v>111</v>
      </c>
      <c r="F74" s="138" t="s">
        <v>111</v>
      </c>
      <c r="G74" s="141" t="s">
        <v>112</v>
      </c>
      <c r="H74" s="190" t="s">
        <v>111</v>
      </c>
      <c r="I74" s="125">
        <v>33766</v>
      </c>
      <c r="J74" s="124" t="s">
        <v>497</v>
      </c>
      <c r="K74" s="123" t="s">
        <v>280</v>
      </c>
      <c r="L74" s="123" t="s">
        <v>113</v>
      </c>
      <c r="M74" s="123" t="s">
        <v>296</v>
      </c>
      <c r="N74" s="125">
        <v>45355</v>
      </c>
      <c r="O74" s="138"/>
      <c r="P74" s="141"/>
      <c r="Q74" s="125"/>
      <c r="R74" s="124"/>
      <c r="S74" s="123"/>
      <c r="T74" s="123"/>
      <c r="U74" s="123"/>
      <c r="V74" s="125"/>
      <c r="W74" s="138"/>
      <c r="X74" s="144" t="s">
        <v>23</v>
      </c>
      <c r="Y74" s="137" t="s">
        <v>111</v>
      </c>
      <c r="Z74" s="138" t="s">
        <v>111</v>
      </c>
      <c r="AA74" s="162"/>
      <c r="AB74" s="137"/>
      <c r="AC74" s="123"/>
      <c r="AD74" s="123"/>
      <c r="AE74" s="138"/>
      <c r="AF74" s="137"/>
      <c r="AG74" s="138"/>
    </row>
    <row r="75" spans="2:33" ht="29">
      <c r="B75" s="137" t="s">
        <v>498</v>
      </c>
      <c r="C75" s="123">
        <v>58</v>
      </c>
      <c r="D75" s="123" t="s">
        <v>499</v>
      </c>
      <c r="E75" s="123" t="s">
        <v>323</v>
      </c>
      <c r="F75" s="138" t="s">
        <v>111</v>
      </c>
      <c r="G75" s="141" t="s">
        <v>112</v>
      </c>
      <c r="H75" s="190" t="s">
        <v>111</v>
      </c>
      <c r="I75" s="125">
        <v>33830</v>
      </c>
      <c r="J75" s="124">
        <v>2.5</v>
      </c>
      <c r="K75" s="123" t="s">
        <v>280</v>
      </c>
      <c r="L75" s="123" t="s">
        <v>113</v>
      </c>
      <c r="M75" s="123" t="s">
        <v>292</v>
      </c>
      <c r="N75" s="125">
        <v>45091</v>
      </c>
      <c r="O75" s="138"/>
      <c r="P75" s="141"/>
      <c r="Q75" s="125"/>
      <c r="R75" s="124"/>
      <c r="S75" s="123"/>
      <c r="T75" s="123"/>
      <c r="U75" s="123"/>
      <c r="V75" s="125"/>
      <c r="W75" s="138"/>
      <c r="X75" s="144" t="s">
        <v>23</v>
      </c>
      <c r="Y75" s="137" t="s">
        <v>111</v>
      </c>
      <c r="Z75" s="138" t="s">
        <v>111</v>
      </c>
      <c r="AA75" s="162"/>
      <c r="AB75" s="137" t="s">
        <v>213</v>
      </c>
      <c r="AC75" s="123"/>
      <c r="AD75" s="123"/>
      <c r="AE75" s="138"/>
      <c r="AF75" s="137"/>
      <c r="AG75" s="138"/>
    </row>
    <row r="76" spans="2:33" ht="29">
      <c r="B76" s="137" t="s">
        <v>500</v>
      </c>
      <c r="C76" s="123">
        <v>16</v>
      </c>
      <c r="D76" s="123" t="s">
        <v>501</v>
      </c>
      <c r="E76" s="123" t="s">
        <v>217</v>
      </c>
      <c r="F76" s="138" t="s">
        <v>111</v>
      </c>
      <c r="G76" s="141" t="s">
        <v>112</v>
      </c>
      <c r="H76" s="190" t="s">
        <v>111</v>
      </c>
      <c r="I76" s="125">
        <v>33848</v>
      </c>
      <c r="J76" s="124">
        <v>2</v>
      </c>
      <c r="K76" s="123" t="s">
        <v>280</v>
      </c>
      <c r="L76" s="123" t="s">
        <v>113</v>
      </c>
      <c r="M76" s="123" t="s">
        <v>296</v>
      </c>
      <c r="N76" s="125">
        <v>45355</v>
      </c>
      <c r="O76" s="138"/>
      <c r="P76" s="141"/>
      <c r="Q76" s="125"/>
      <c r="R76" s="124"/>
      <c r="S76" s="123"/>
      <c r="T76" s="123"/>
      <c r="U76" s="123"/>
      <c r="V76" s="125"/>
      <c r="W76" s="138"/>
      <c r="X76" s="144" t="s">
        <v>23</v>
      </c>
      <c r="Y76" s="137" t="s">
        <v>111</v>
      </c>
      <c r="Z76" s="138" t="s">
        <v>111</v>
      </c>
      <c r="AA76" s="162"/>
      <c r="AB76" s="137" t="s">
        <v>216</v>
      </c>
      <c r="AC76" s="123"/>
      <c r="AD76" s="123"/>
      <c r="AE76" s="138"/>
      <c r="AF76" s="137"/>
      <c r="AG76" s="138"/>
    </row>
    <row r="77" spans="2:33" ht="29">
      <c r="B77" s="137" t="s">
        <v>502</v>
      </c>
      <c r="C77" s="123">
        <v>16</v>
      </c>
      <c r="D77" s="123" t="s">
        <v>501</v>
      </c>
      <c r="E77" s="123" t="s">
        <v>217</v>
      </c>
      <c r="F77" s="138" t="s">
        <v>111</v>
      </c>
      <c r="G77" s="141" t="s">
        <v>112</v>
      </c>
      <c r="H77" s="190" t="s">
        <v>111</v>
      </c>
      <c r="I77" s="125">
        <v>33849</v>
      </c>
      <c r="J77" s="124">
        <v>1.5</v>
      </c>
      <c r="K77" s="123" t="s">
        <v>280</v>
      </c>
      <c r="L77" s="123" t="s">
        <v>113</v>
      </c>
      <c r="M77" s="123" t="s">
        <v>296</v>
      </c>
      <c r="N77" s="125">
        <v>45355</v>
      </c>
      <c r="O77" s="138"/>
      <c r="P77" s="141"/>
      <c r="Q77" s="125"/>
      <c r="R77" s="124"/>
      <c r="S77" s="123"/>
      <c r="T77" s="123"/>
      <c r="U77" s="123"/>
      <c r="V77" s="125"/>
      <c r="W77" s="138"/>
      <c r="X77" s="144" t="s">
        <v>23</v>
      </c>
      <c r="Y77" s="137" t="s">
        <v>111</v>
      </c>
      <c r="Z77" s="138" t="s">
        <v>111</v>
      </c>
      <c r="AA77" s="162"/>
      <c r="AB77" s="137" t="s">
        <v>216</v>
      </c>
      <c r="AC77" s="123"/>
      <c r="AD77" s="123"/>
      <c r="AE77" s="138"/>
      <c r="AF77" s="137"/>
      <c r="AG77" s="138"/>
    </row>
    <row r="78" spans="2:33" ht="29">
      <c r="B78" s="137" t="s">
        <v>503</v>
      </c>
      <c r="C78" s="123">
        <v>55</v>
      </c>
      <c r="D78" s="123" t="s">
        <v>504</v>
      </c>
      <c r="E78" s="123" t="s">
        <v>323</v>
      </c>
      <c r="F78" s="138" t="s">
        <v>111</v>
      </c>
      <c r="G78" s="141" t="s">
        <v>112</v>
      </c>
      <c r="H78" s="190" t="s">
        <v>111</v>
      </c>
      <c r="I78" s="125">
        <v>33865</v>
      </c>
      <c r="J78" s="124">
        <v>2.5</v>
      </c>
      <c r="K78" s="123" t="s">
        <v>280</v>
      </c>
      <c r="L78" s="123" t="s">
        <v>113</v>
      </c>
      <c r="M78" s="123" t="s">
        <v>292</v>
      </c>
      <c r="N78" s="125">
        <v>45091</v>
      </c>
      <c r="O78" s="138"/>
      <c r="P78" s="141"/>
      <c r="Q78" s="125"/>
      <c r="R78" s="124"/>
      <c r="S78" s="123"/>
      <c r="T78" s="123"/>
      <c r="U78" s="123"/>
      <c r="V78" s="125"/>
      <c r="W78" s="138"/>
      <c r="X78" s="144" t="s">
        <v>23</v>
      </c>
      <c r="Y78" s="137" t="s">
        <v>111</v>
      </c>
      <c r="Z78" s="138" t="s">
        <v>111</v>
      </c>
      <c r="AA78" s="162"/>
      <c r="AB78" s="137" t="s">
        <v>213</v>
      </c>
      <c r="AC78" s="123"/>
      <c r="AD78" s="123"/>
      <c r="AE78" s="138"/>
      <c r="AF78" s="137"/>
      <c r="AG78" s="138"/>
    </row>
    <row r="79" spans="2:33" ht="29">
      <c r="B79" s="137" t="s">
        <v>505</v>
      </c>
      <c r="C79" s="123">
        <v>56</v>
      </c>
      <c r="D79" s="123" t="s">
        <v>506</v>
      </c>
      <c r="E79" s="123" t="s">
        <v>323</v>
      </c>
      <c r="F79" s="138" t="s">
        <v>111</v>
      </c>
      <c r="G79" s="141" t="s">
        <v>112</v>
      </c>
      <c r="H79" s="190" t="s">
        <v>111</v>
      </c>
      <c r="I79" s="125">
        <v>33865</v>
      </c>
      <c r="J79" s="124">
        <v>2.5</v>
      </c>
      <c r="K79" s="123" t="s">
        <v>280</v>
      </c>
      <c r="L79" s="123" t="s">
        <v>113</v>
      </c>
      <c r="M79" s="123" t="s">
        <v>292</v>
      </c>
      <c r="N79" s="125">
        <v>45091</v>
      </c>
      <c r="O79" s="138"/>
      <c r="P79" s="141"/>
      <c r="Q79" s="125"/>
      <c r="R79" s="124"/>
      <c r="S79" s="123"/>
      <c r="T79" s="123"/>
      <c r="U79" s="123"/>
      <c r="V79" s="125"/>
      <c r="W79" s="138"/>
      <c r="X79" s="144" t="s">
        <v>23</v>
      </c>
      <c r="Y79" s="137" t="s">
        <v>111</v>
      </c>
      <c r="Z79" s="138" t="s">
        <v>111</v>
      </c>
      <c r="AA79" s="162"/>
      <c r="AB79" s="137" t="s">
        <v>213</v>
      </c>
      <c r="AC79" s="123"/>
      <c r="AD79" s="123"/>
      <c r="AE79" s="138"/>
      <c r="AF79" s="137"/>
      <c r="AG79" s="138"/>
    </row>
    <row r="80" spans="2:33" ht="29">
      <c r="B80" s="137" t="s">
        <v>507</v>
      </c>
      <c r="C80" s="123">
        <v>57</v>
      </c>
      <c r="D80" s="123" t="s">
        <v>508</v>
      </c>
      <c r="E80" s="123" t="s">
        <v>323</v>
      </c>
      <c r="F80" s="138" t="s">
        <v>111</v>
      </c>
      <c r="G80" s="141" t="s">
        <v>112</v>
      </c>
      <c r="H80" s="190" t="s">
        <v>111</v>
      </c>
      <c r="I80" s="125">
        <v>33865</v>
      </c>
      <c r="J80" s="124">
        <v>2.5</v>
      </c>
      <c r="K80" s="123" t="s">
        <v>280</v>
      </c>
      <c r="L80" s="123" t="s">
        <v>113</v>
      </c>
      <c r="M80" s="123" t="s">
        <v>292</v>
      </c>
      <c r="N80" s="125">
        <v>45091</v>
      </c>
      <c r="O80" s="138"/>
      <c r="P80" s="141"/>
      <c r="Q80" s="125"/>
      <c r="R80" s="124"/>
      <c r="S80" s="123"/>
      <c r="T80" s="123"/>
      <c r="U80" s="123"/>
      <c r="V80" s="125"/>
      <c r="W80" s="138"/>
      <c r="X80" s="144" t="s">
        <v>23</v>
      </c>
      <c r="Y80" s="137" t="s">
        <v>111</v>
      </c>
      <c r="Z80" s="138" t="s">
        <v>111</v>
      </c>
      <c r="AA80" s="162"/>
      <c r="AB80" s="137" t="s">
        <v>213</v>
      </c>
      <c r="AC80" s="123"/>
      <c r="AD80" s="123"/>
      <c r="AE80" s="138"/>
      <c r="AF80" s="137"/>
      <c r="AG80" s="138"/>
    </row>
    <row r="81" spans="2:33" ht="29">
      <c r="B81" s="137" t="s">
        <v>509</v>
      </c>
      <c r="C81" s="123">
        <v>59</v>
      </c>
      <c r="D81" s="123" t="s">
        <v>510</v>
      </c>
      <c r="E81" s="123" t="s">
        <v>323</v>
      </c>
      <c r="F81" s="138" t="s">
        <v>111</v>
      </c>
      <c r="G81" s="141" t="s">
        <v>112</v>
      </c>
      <c r="H81" s="190" t="s">
        <v>111</v>
      </c>
      <c r="I81" s="125">
        <v>33865</v>
      </c>
      <c r="J81" s="124">
        <v>2.5</v>
      </c>
      <c r="K81" s="123" t="s">
        <v>280</v>
      </c>
      <c r="L81" s="123" t="s">
        <v>113</v>
      </c>
      <c r="M81" s="123" t="s">
        <v>292</v>
      </c>
      <c r="N81" s="125">
        <v>45091</v>
      </c>
      <c r="O81" s="138"/>
      <c r="P81" s="141"/>
      <c r="Q81" s="125"/>
      <c r="R81" s="124"/>
      <c r="S81" s="123"/>
      <c r="T81" s="123"/>
      <c r="U81" s="123"/>
      <c r="V81" s="125"/>
      <c r="W81" s="138"/>
      <c r="X81" s="144" t="s">
        <v>23</v>
      </c>
      <c r="Y81" s="137" t="s">
        <v>111</v>
      </c>
      <c r="Z81" s="138" t="s">
        <v>111</v>
      </c>
      <c r="AA81" s="162"/>
      <c r="AB81" s="137" t="s">
        <v>213</v>
      </c>
      <c r="AC81" s="123"/>
      <c r="AD81" s="123"/>
      <c r="AE81" s="138"/>
      <c r="AF81" s="137"/>
      <c r="AG81" s="138"/>
    </row>
    <row r="82" spans="2:33" ht="29">
      <c r="B82" s="137" t="s">
        <v>511</v>
      </c>
      <c r="C82" s="123">
        <v>60</v>
      </c>
      <c r="D82" s="123" t="s">
        <v>512</v>
      </c>
      <c r="E82" s="123" t="s">
        <v>323</v>
      </c>
      <c r="F82" s="138" t="s">
        <v>111</v>
      </c>
      <c r="G82" s="141" t="s">
        <v>112</v>
      </c>
      <c r="H82" s="190" t="s">
        <v>111</v>
      </c>
      <c r="I82" s="125">
        <v>33865</v>
      </c>
      <c r="J82" s="124">
        <v>2.5</v>
      </c>
      <c r="K82" s="123" t="s">
        <v>280</v>
      </c>
      <c r="L82" s="123" t="s">
        <v>113</v>
      </c>
      <c r="M82" s="123" t="s">
        <v>292</v>
      </c>
      <c r="N82" s="125">
        <v>45091</v>
      </c>
      <c r="O82" s="138"/>
      <c r="P82" s="141"/>
      <c r="Q82" s="125"/>
      <c r="R82" s="124"/>
      <c r="S82" s="123"/>
      <c r="T82" s="123"/>
      <c r="U82" s="123"/>
      <c r="V82" s="125"/>
      <c r="W82" s="138"/>
      <c r="X82" s="144" t="s">
        <v>23</v>
      </c>
      <c r="Y82" s="137" t="s">
        <v>111</v>
      </c>
      <c r="Z82" s="138" t="s">
        <v>111</v>
      </c>
      <c r="AA82" s="162"/>
      <c r="AB82" s="137" t="s">
        <v>213</v>
      </c>
      <c r="AC82" s="123"/>
      <c r="AD82" s="123"/>
      <c r="AE82" s="138"/>
      <c r="AF82" s="137"/>
      <c r="AG82" s="138"/>
    </row>
    <row r="83" spans="2:33" ht="29">
      <c r="B83" s="137" t="s">
        <v>513</v>
      </c>
      <c r="C83" s="123">
        <v>61</v>
      </c>
      <c r="D83" s="123" t="s">
        <v>514</v>
      </c>
      <c r="E83" s="123" t="s">
        <v>323</v>
      </c>
      <c r="F83" s="138" t="s">
        <v>111</v>
      </c>
      <c r="G83" s="141" t="s">
        <v>112</v>
      </c>
      <c r="H83" s="190" t="s">
        <v>111</v>
      </c>
      <c r="I83" s="125">
        <v>33865</v>
      </c>
      <c r="J83" s="124">
        <v>2.5</v>
      </c>
      <c r="K83" s="123" t="s">
        <v>280</v>
      </c>
      <c r="L83" s="123" t="s">
        <v>113</v>
      </c>
      <c r="M83" s="123" t="s">
        <v>292</v>
      </c>
      <c r="N83" s="125">
        <v>45091</v>
      </c>
      <c r="O83" s="138"/>
      <c r="P83" s="141"/>
      <c r="Q83" s="125"/>
      <c r="R83" s="124"/>
      <c r="S83" s="123"/>
      <c r="T83" s="123"/>
      <c r="U83" s="123"/>
      <c r="V83" s="125"/>
      <c r="W83" s="138"/>
      <c r="X83" s="144" t="s">
        <v>23</v>
      </c>
      <c r="Y83" s="137" t="s">
        <v>111</v>
      </c>
      <c r="Z83" s="138" t="s">
        <v>111</v>
      </c>
      <c r="AA83" s="162"/>
      <c r="AB83" s="137" t="s">
        <v>213</v>
      </c>
      <c r="AC83" s="123"/>
      <c r="AD83" s="123"/>
      <c r="AE83" s="138"/>
      <c r="AF83" s="137"/>
      <c r="AG83" s="138"/>
    </row>
    <row r="84" spans="2:33" ht="29">
      <c r="B84" s="137" t="s">
        <v>515</v>
      </c>
      <c r="C84" s="123">
        <v>62</v>
      </c>
      <c r="D84" s="123" t="s">
        <v>516</v>
      </c>
      <c r="E84" s="123" t="s">
        <v>323</v>
      </c>
      <c r="F84" s="138" t="s">
        <v>111</v>
      </c>
      <c r="G84" s="141" t="s">
        <v>112</v>
      </c>
      <c r="H84" s="190" t="s">
        <v>111</v>
      </c>
      <c r="I84" s="125">
        <v>33865</v>
      </c>
      <c r="J84" s="124">
        <v>2.5</v>
      </c>
      <c r="K84" s="123" t="s">
        <v>280</v>
      </c>
      <c r="L84" s="123" t="s">
        <v>113</v>
      </c>
      <c r="M84" s="123" t="s">
        <v>292</v>
      </c>
      <c r="N84" s="125">
        <v>45091</v>
      </c>
      <c r="O84" s="138"/>
      <c r="P84" s="141"/>
      <c r="Q84" s="125"/>
      <c r="R84" s="124"/>
      <c r="S84" s="123"/>
      <c r="T84" s="123"/>
      <c r="U84" s="123"/>
      <c r="V84" s="125"/>
      <c r="W84" s="138"/>
      <c r="X84" s="144" t="s">
        <v>23</v>
      </c>
      <c r="Y84" s="137" t="s">
        <v>111</v>
      </c>
      <c r="Z84" s="138" t="s">
        <v>111</v>
      </c>
      <c r="AA84" s="162"/>
      <c r="AB84" s="137" t="s">
        <v>213</v>
      </c>
      <c r="AC84" s="123"/>
      <c r="AD84" s="123"/>
      <c r="AE84" s="138"/>
      <c r="AF84" s="137"/>
      <c r="AG84" s="138"/>
    </row>
    <row r="85" spans="2:33" ht="29">
      <c r="B85" s="137" t="s">
        <v>517</v>
      </c>
      <c r="C85" s="123">
        <v>63</v>
      </c>
      <c r="D85" s="123" t="s">
        <v>518</v>
      </c>
      <c r="E85" s="123" t="s">
        <v>323</v>
      </c>
      <c r="F85" s="138" t="s">
        <v>111</v>
      </c>
      <c r="G85" s="141" t="s">
        <v>112</v>
      </c>
      <c r="H85" s="190" t="s">
        <v>111</v>
      </c>
      <c r="I85" s="125">
        <v>33865</v>
      </c>
      <c r="J85" s="124">
        <v>2.5</v>
      </c>
      <c r="K85" s="123" t="s">
        <v>280</v>
      </c>
      <c r="L85" s="123" t="s">
        <v>113</v>
      </c>
      <c r="M85" s="123" t="s">
        <v>292</v>
      </c>
      <c r="N85" s="125">
        <v>45091</v>
      </c>
      <c r="O85" s="138"/>
      <c r="P85" s="141"/>
      <c r="Q85" s="125"/>
      <c r="R85" s="124"/>
      <c r="S85" s="123"/>
      <c r="T85" s="123"/>
      <c r="U85" s="123"/>
      <c r="V85" s="125"/>
      <c r="W85" s="138"/>
      <c r="X85" s="144" t="s">
        <v>23</v>
      </c>
      <c r="Y85" s="137" t="s">
        <v>111</v>
      </c>
      <c r="Z85" s="138" t="s">
        <v>111</v>
      </c>
      <c r="AA85" s="162"/>
      <c r="AB85" s="137" t="s">
        <v>213</v>
      </c>
      <c r="AC85" s="123"/>
      <c r="AD85" s="123"/>
      <c r="AE85" s="138"/>
      <c r="AF85" s="137"/>
      <c r="AG85" s="138"/>
    </row>
    <row r="86" spans="2:33" ht="29">
      <c r="B86" s="137" t="s">
        <v>519</v>
      </c>
      <c r="C86" s="123">
        <v>64</v>
      </c>
      <c r="D86" s="123" t="s">
        <v>520</v>
      </c>
      <c r="E86" s="123" t="s">
        <v>323</v>
      </c>
      <c r="F86" s="138" t="s">
        <v>111</v>
      </c>
      <c r="G86" s="141" t="s">
        <v>112</v>
      </c>
      <c r="H86" s="190" t="s">
        <v>111</v>
      </c>
      <c r="I86" s="125">
        <v>33865</v>
      </c>
      <c r="J86" s="124">
        <v>2.5</v>
      </c>
      <c r="K86" s="123" t="s">
        <v>280</v>
      </c>
      <c r="L86" s="123" t="s">
        <v>113</v>
      </c>
      <c r="M86" s="123" t="s">
        <v>292</v>
      </c>
      <c r="N86" s="125">
        <v>45091</v>
      </c>
      <c r="O86" s="138"/>
      <c r="P86" s="141"/>
      <c r="Q86" s="125"/>
      <c r="R86" s="124"/>
      <c r="S86" s="123"/>
      <c r="T86" s="123"/>
      <c r="U86" s="123"/>
      <c r="V86" s="125"/>
      <c r="W86" s="138"/>
      <c r="X86" s="144" t="s">
        <v>23</v>
      </c>
      <c r="Y86" s="137" t="s">
        <v>111</v>
      </c>
      <c r="Z86" s="138" t="s">
        <v>111</v>
      </c>
      <c r="AA86" s="162"/>
      <c r="AB86" s="137" t="s">
        <v>213</v>
      </c>
      <c r="AC86" s="123"/>
      <c r="AD86" s="123"/>
      <c r="AE86" s="138"/>
      <c r="AF86" s="137"/>
      <c r="AG86" s="138"/>
    </row>
    <row r="87" spans="2:33" ht="43.5">
      <c r="B87" s="137" t="s">
        <v>521</v>
      </c>
      <c r="C87" s="123">
        <v>65</v>
      </c>
      <c r="D87" s="123" t="s">
        <v>522</v>
      </c>
      <c r="E87" s="123" t="s">
        <v>323</v>
      </c>
      <c r="F87" s="138" t="s">
        <v>111</v>
      </c>
      <c r="G87" s="141" t="s">
        <v>112</v>
      </c>
      <c r="H87" s="190" t="s">
        <v>111</v>
      </c>
      <c r="I87" s="125">
        <v>33865</v>
      </c>
      <c r="J87" s="124">
        <v>2.5</v>
      </c>
      <c r="K87" s="123" t="s">
        <v>280</v>
      </c>
      <c r="L87" s="123" t="s">
        <v>113</v>
      </c>
      <c r="M87" s="123" t="s">
        <v>292</v>
      </c>
      <c r="N87" s="125">
        <v>45091</v>
      </c>
      <c r="O87" s="138" t="s">
        <v>918</v>
      </c>
      <c r="P87" s="141"/>
      <c r="Q87" s="125"/>
      <c r="R87" s="124"/>
      <c r="S87" s="123"/>
      <c r="T87" s="123"/>
      <c r="U87" s="123"/>
      <c r="V87" s="125"/>
      <c r="W87" s="138"/>
      <c r="X87" s="144" t="s">
        <v>23</v>
      </c>
      <c r="Y87" s="137" t="s">
        <v>111</v>
      </c>
      <c r="Z87" s="138" t="s">
        <v>111</v>
      </c>
      <c r="AA87" s="162"/>
      <c r="AB87" s="137" t="s">
        <v>213</v>
      </c>
      <c r="AC87" s="123"/>
      <c r="AD87" s="123"/>
      <c r="AE87" s="138" t="s">
        <v>113</v>
      </c>
      <c r="AF87" s="137"/>
      <c r="AG87" s="138"/>
    </row>
    <row r="88" spans="2:33" ht="29">
      <c r="B88" s="137" t="s">
        <v>523</v>
      </c>
      <c r="C88" s="123">
        <v>66</v>
      </c>
      <c r="D88" s="123" t="s">
        <v>524</v>
      </c>
      <c r="E88" s="123" t="s">
        <v>323</v>
      </c>
      <c r="F88" s="138" t="s">
        <v>111</v>
      </c>
      <c r="G88" s="141" t="s">
        <v>112</v>
      </c>
      <c r="H88" s="190" t="s">
        <v>111</v>
      </c>
      <c r="I88" s="125">
        <v>33865</v>
      </c>
      <c r="J88" s="124">
        <v>2.5</v>
      </c>
      <c r="K88" s="123" t="s">
        <v>280</v>
      </c>
      <c r="L88" s="123" t="s">
        <v>113</v>
      </c>
      <c r="M88" s="123" t="s">
        <v>292</v>
      </c>
      <c r="N88" s="125">
        <v>45091</v>
      </c>
      <c r="O88" s="138"/>
      <c r="P88" s="141"/>
      <c r="Q88" s="125"/>
      <c r="R88" s="124"/>
      <c r="S88" s="123"/>
      <c r="T88" s="123"/>
      <c r="U88" s="123"/>
      <c r="V88" s="125"/>
      <c r="W88" s="138"/>
      <c r="X88" s="144" t="s">
        <v>23</v>
      </c>
      <c r="Y88" s="137" t="s">
        <v>111</v>
      </c>
      <c r="Z88" s="138" t="s">
        <v>111</v>
      </c>
      <c r="AA88" s="162"/>
      <c r="AB88" s="137" t="s">
        <v>213</v>
      </c>
      <c r="AC88" s="123"/>
      <c r="AD88" s="123"/>
      <c r="AE88" s="138"/>
      <c r="AF88" s="137"/>
      <c r="AG88" s="138"/>
    </row>
    <row r="89" spans="2:33" ht="29">
      <c r="B89" s="137" t="s">
        <v>525</v>
      </c>
      <c r="C89" s="123">
        <v>67</v>
      </c>
      <c r="D89" s="123" t="s">
        <v>526</v>
      </c>
      <c r="E89" s="123" t="s">
        <v>323</v>
      </c>
      <c r="F89" s="138" t="s">
        <v>111</v>
      </c>
      <c r="G89" s="141" t="s">
        <v>112</v>
      </c>
      <c r="H89" s="190" t="s">
        <v>111</v>
      </c>
      <c r="I89" s="125">
        <v>33865</v>
      </c>
      <c r="J89" s="124">
        <v>2.5</v>
      </c>
      <c r="K89" s="123" t="s">
        <v>280</v>
      </c>
      <c r="L89" s="123" t="s">
        <v>113</v>
      </c>
      <c r="M89" s="123" t="s">
        <v>292</v>
      </c>
      <c r="N89" s="125">
        <v>45091</v>
      </c>
      <c r="O89" s="138"/>
      <c r="P89" s="141"/>
      <c r="Q89" s="125"/>
      <c r="R89" s="124"/>
      <c r="S89" s="123"/>
      <c r="T89" s="123"/>
      <c r="U89" s="123"/>
      <c r="V89" s="125"/>
      <c r="W89" s="138"/>
      <c r="X89" s="144" t="s">
        <v>23</v>
      </c>
      <c r="Y89" s="137" t="s">
        <v>111</v>
      </c>
      <c r="Z89" s="138" t="s">
        <v>111</v>
      </c>
      <c r="AA89" s="162"/>
      <c r="AB89" s="137" t="s">
        <v>213</v>
      </c>
      <c r="AC89" s="123"/>
      <c r="AD89" s="123"/>
      <c r="AE89" s="138"/>
      <c r="AF89" s="137"/>
      <c r="AG89" s="138"/>
    </row>
    <row r="90" spans="2:33" ht="29">
      <c r="B90" s="137" t="s">
        <v>527</v>
      </c>
      <c r="C90" s="123">
        <v>68</v>
      </c>
      <c r="D90" s="123" t="s">
        <v>528</v>
      </c>
      <c r="E90" s="123" t="s">
        <v>323</v>
      </c>
      <c r="F90" s="138" t="s">
        <v>111</v>
      </c>
      <c r="G90" s="141" t="s">
        <v>112</v>
      </c>
      <c r="H90" s="190" t="s">
        <v>111</v>
      </c>
      <c r="I90" s="125">
        <v>33865</v>
      </c>
      <c r="J90" s="124">
        <v>2.5</v>
      </c>
      <c r="K90" s="123" t="s">
        <v>280</v>
      </c>
      <c r="L90" s="123" t="s">
        <v>113</v>
      </c>
      <c r="M90" s="123" t="s">
        <v>292</v>
      </c>
      <c r="N90" s="125">
        <v>45091</v>
      </c>
      <c r="O90" s="138"/>
      <c r="P90" s="141"/>
      <c r="Q90" s="125"/>
      <c r="R90" s="124"/>
      <c r="S90" s="123"/>
      <c r="T90" s="123"/>
      <c r="U90" s="123"/>
      <c r="V90" s="125"/>
      <c r="W90" s="138"/>
      <c r="X90" s="144" t="s">
        <v>23</v>
      </c>
      <c r="Y90" s="137" t="s">
        <v>111</v>
      </c>
      <c r="Z90" s="138" t="s">
        <v>111</v>
      </c>
      <c r="AA90" s="162"/>
      <c r="AB90" s="137" t="s">
        <v>213</v>
      </c>
      <c r="AC90" s="123"/>
      <c r="AD90" s="123"/>
      <c r="AE90" s="138"/>
      <c r="AF90" s="137"/>
      <c r="AG90" s="138"/>
    </row>
    <row r="91" spans="2:33" ht="29">
      <c r="B91" s="137" t="s">
        <v>529</v>
      </c>
      <c r="C91" s="123">
        <v>69</v>
      </c>
      <c r="D91" s="123" t="s">
        <v>530</v>
      </c>
      <c r="E91" s="123" t="s">
        <v>323</v>
      </c>
      <c r="F91" s="138" t="s">
        <v>111</v>
      </c>
      <c r="G91" s="141" t="s">
        <v>112</v>
      </c>
      <c r="H91" s="190" t="s">
        <v>111</v>
      </c>
      <c r="I91" s="125">
        <v>33865</v>
      </c>
      <c r="J91" s="124">
        <v>2.5</v>
      </c>
      <c r="K91" s="123" t="s">
        <v>280</v>
      </c>
      <c r="L91" s="123" t="s">
        <v>113</v>
      </c>
      <c r="M91" s="123" t="s">
        <v>292</v>
      </c>
      <c r="N91" s="125">
        <v>45091</v>
      </c>
      <c r="O91" s="138"/>
      <c r="P91" s="141"/>
      <c r="Q91" s="125"/>
      <c r="R91" s="124"/>
      <c r="S91" s="123"/>
      <c r="T91" s="123"/>
      <c r="U91" s="123"/>
      <c r="V91" s="125"/>
      <c r="W91" s="138"/>
      <c r="X91" s="144" t="s">
        <v>23</v>
      </c>
      <c r="Y91" s="137" t="s">
        <v>111</v>
      </c>
      <c r="Z91" s="138" t="s">
        <v>111</v>
      </c>
      <c r="AA91" s="162"/>
      <c r="AB91" s="137" t="s">
        <v>213</v>
      </c>
      <c r="AC91" s="123"/>
      <c r="AD91" s="123"/>
      <c r="AE91" s="138"/>
      <c r="AF91" s="137"/>
      <c r="AG91" s="138"/>
    </row>
    <row r="92" spans="2:33" ht="29">
      <c r="B92" s="137" t="s">
        <v>531</v>
      </c>
      <c r="C92" s="123">
        <v>70</v>
      </c>
      <c r="D92" s="123" t="s">
        <v>532</v>
      </c>
      <c r="E92" s="123" t="s">
        <v>323</v>
      </c>
      <c r="F92" s="138" t="s">
        <v>111</v>
      </c>
      <c r="G92" s="141" t="s">
        <v>112</v>
      </c>
      <c r="H92" s="190" t="s">
        <v>111</v>
      </c>
      <c r="I92" s="125">
        <v>33865</v>
      </c>
      <c r="J92" s="124">
        <v>2.5</v>
      </c>
      <c r="K92" s="123" t="s">
        <v>280</v>
      </c>
      <c r="L92" s="123" t="s">
        <v>113</v>
      </c>
      <c r="M92" s="123" t="s">
        <v>292</v>
      </c>
      <c r="N92" s="125">
        <v>45091</v>
      </c>
      <c r="O92" s="138"/>
      <c r="P92" s="141"/>
      <c r="Q92" s="125"/>
      <c r="R92" s="124"/>
      <c r="S92" s="123"/>
      <c r="T92" s="123"/>
      <c r="U92" s="123"/>
      <c r="V92" s="125"/>
      <c r="W92" s="138"/>
      <c r="X92" s="144" t="s">
        <v>23</v>
      </c>
      <c r="Y92" s="137" t="s">
        <v>111</v>
      </c>
      <c r="Z92" s="138" t="s">
        <v>111</v>
      </c>
      <c r="AA92" s="162"/>
      <c r="AB92" s="137" t="s">
        <v>213</v>
      </c>
      <c r="AC92" s="123"/>
      <c r="AD92" s="123"/>
      <c r="AE92" s="138"/>
      <c r="AF92" s="137"/>
      <c r="AG92" s="138"/>
    </row>
    <row r="93" spans="2:33" ht="43.5">
      <c r="B93" s="137" t="s">
        <v>537</v>
      </c>
      <c r="C93" s="123">
        <v>50</v>
      </c>
      <c r="D93" s="123" t="s">
        <v>538</v>
      </c>
      <c r="E93" s="123" t="s">
        <v>212</v>
      </c>
      <c r="F93" s="138" t="s">
        <v>111</v>
      </c>
      <c r="G93" s="141" t="s">
        <v>112</v>
      </c>
      <c r="H93" s="190" t="s">
        <v>111</v>
      </c>
      <c r="I93" s="125">
        <v>33970</v>
      </c>
      <c r="J93" s="124" t="s">
        <v>429</v>
      </c>
      <c r="K93" s="123" t="s">
        <v>280</v>
      </c>
      <c r="L93" s="123" t="s">
        <v>113</v>
      </c>
      <c r="M93" s="123" t="s">
        <v>292</v>
      </c>
      <c r="N93" s="125">
        <v>45091</v>
      </c>
      <c r="O93" s="138" t="s">
        <v>916</v>
      </c>
      <c r="P93" s="141"/>
      <c r="Q93" s="125"/>
      <c r="R93" s="124"/>
      <c r="S93" s="123"/>
      <c r="T93" s="123"/>
      <c r="U93" s="123"/>
      <c r="V93" s="125"/>
      <c r="W93" s="138"/>
      <c r="X93" s="144" t="s">
        <v>23</v>
      </c>
      <c r="Y93" s="137" t="s">
        <v>111</v>
      </c>
      <c r="Z93" s="138" t="s">
        <v>111</v>
      </c>
      <c r="AA93" s="162"/>
      <c r="AB93" s="137" t="s">
        <v>216</v>
      </c>
      <c r="AC93" s="123"/>
      <c r="AD93" s="123"/>
      <c r="AE93" s="138" t="s">
        <v>113</v>
      </c>
      <c r="AF93" s="137"/>
      <c r="AG93" s="138"/>
    </row>
    <row r="94" spans="2:33" ht="43.5">
      <c r="B94" s="137" t="s">
        <v>539</v>
      </c>
      <c r="C94" s="123">
        <v>402</v>
      </c>
      <c r="D94" s="123" t="s">
        <v>540</v>
      </c>
      <c r="E94" s="123" t="s">
        <v>212</v>
      </c>
      <c r="F94" s="138" t="s">
        <v>111</v>
      </c>
      <c r="G94" s="141" t="s">
        <v>112</v>
      </c>
      <c r="H94" s="190" t="s">
        <v>111</v>
      </c>
      <c r="I94" s="125">
        <v>34032</v>
      </c>
      <c r="J94" s="124">
        <v>1.5</v>
      </c>
      <c r="K94" s="123" t="s">
        <v>280</v>
      </c>
      <c r="L94" s="123" t="s">
        <v>113</v>
      </c>
      <c r="M94" s="123" t="s">
        <v>292</v>
      </c>
      <c r="N94" s="125">
        <v>45091</v>
      </c>
      <c r="O94" s="138" t="s">
        <v>921</v>
      </c>
      <c r="P94" s="141"/>
      <c r="Q94" s="125"/>
      <c r="R94" s="124"/>
      <c r="S94" s="123"/>
      <c r="T94" s="123"/>
      <c r="U94" s="123"/>
      <c r="V94" s="125"/>
      <c r="W94" s="138"/>
      <c r="X94" s="144" t="s">
        <v>23</v>
      </c>
      <c r="Y94" s="137" t="s">
        <v>111</v>
      </c>
      <c r="Z94" s="138" t="s">
        <v>111</v>
      </c>
      <c r="AA94" s="162"/>
      <c r="AB94" s="137" t="s">
        <v>216</v>
      </c>
      <c r="AC94" s="123"/>
      <c r="AD94" s="123"/>
      <c r="AE94" s="138" t="s">
        <v>113</v>
      </c>
      <c r="AF94" s="137"/>
      <c r="AG94" s="138"/>
    </row>
    <row r="95" spans="2:33" ht="29">
      <c r="B95" s="137" t="s">
        <v>541</v>
      </c>
      <c r="C95" s="123">
        <v>53</v>
      </c>
      <c r="D95" s="123" t="s">
        <v>542</v>
      </c>
      <c r="E95" s="123" t="s">
        <v>212</v>
      </c>
      <c r="F95" s="138" t="s">
        <v>111</v>
      </c>
      <c r="G95" s="141" t="s">
        <v>112</v>
      </c>
      <c r="H95" s="190" t="s">
        <v>111</v>
      </c>
      <c r="I95" s="125">
        <v>34038</v>
      </c>
      <c r="J95" s="124">
        <v>2.5</v>
      </c>
      <c r="K95" s="123" t="s">
        <v>280</v>
      </c>
      <c r="L95" s="123" t="s">
        <v>113</v>
      </c>
      <c r="M95" s="123" t="s">
        <v>296</v>
      </c>
      <c r="N95" s="125">
        <v>45355</v>
      </c>
      <c r="O95" s="138" t="s">
        <v>379</v>
      </c>
      <c r="P95" s="141"/>
      <c r="Q95" s="125"/>
      <c r="R95" s="124"/>
      <c r="S95" s="123"/>
      <c r="T95" s="123"/>
      <c r="U95" s="123"/>
      <c r="V95" s="125"/>
      <c r="W95" s="138"/>
      <c r="X95" s="144" t="s">
        <v>23</v>
      </c>
      <c r="Y95" s="137" t="s">
        <v>111</v>
      </c>
      <c r="Z95" s="138" t="s">
        <v>111</v>
      </c>
      <c r="AA95" s="162"/>
      <c r="AB95" s="137" t="s">
        <v>216</v>
      </c>
      <c r="AC95" s="123"/>
      <c r="AD95" s="123"/>
      <c r="AE95" s="138" t="s">
        <v>113</v>
      </c>
      <c r="AF95" s="137"/>
      <c r="AG95" s="138"/>
    </row>
    <row r="96" spans="2:33" ht="29">
      <c r="B96" s="137" t="s">
        <v>543</v>
      </c>
      <c r="C96" s="123">
        <v>74</v>
      </c>
      <c r="D96" s="123" t="s">
        <v>544</v>
      </c>
      <c r="E96" s="123" t="s">
        <v>212</v>
      </c>
      <c r="F96" s="138" t="s">
        <v>111</v>
      </c>
      <c r="G96" s="141" t="s">
        <v>112</v>
      </c>
      <c r="H96" s="190" t="s">
        <v>111</v>
      </c>
      <c r="I96" s="125">
        <v>34335</v>
      </c>
      <c r="J96" s="124">
        <v>1.25</v>
      </c>
      <c r="K96" s="123" t="s">
        <v>280</v>
      </c>
      <c r="L96" s="123" t="s">
        <v>113</v>
      </c>
      <c r="M96" s="123" t="s">
        <v>296</v>
      </c>
      <c r="N96" s="125">
        <v>45355</v>
      </c>
      <c r="O96" s="138"/>
      <c r="P96" s="141"/>
      <c r="Q96" s="125"/>
      <c r="R96" s="124"/>
      <c r="S96" s="123"/>
      <c r="T96" s="123"/>
      <c r="U96" s="123"/>
      <c r="V96" s="125"/>
      <c r="W96" s="138"/>
      <c r="X96" s="144" t="s">
        <v>23</v>
      </c>
      <c r="Y96" s="137" t="s">
        <v>111</v>
      </c>
      <c r="Z96" s="138" t="s">
        <v>111</v>
      </c>
      <c r="AA96" s="162"/>
      <c r="AB96" s="137" t="s">
        <v>216</v>
      </c>
      <c r="AC96" s="123"/>
      <c r="AD96" s="123"/>
      <c r="AE96" s="138"/>
      <c r="AF96" s="137"/>
      <c r="AG96" s="138"/>
    </row>
    <row r="97" spans="2:33" ht="43.5">
      <c r="B97" s="137" t="s">
        <v>545</v>
      </c>
      <c r="C97" s="123">
        <v>28</v>
      </c>
      <c r="D97" s="123" t="s">
        <v>546</v>
      </c>
      <c r="E97" s="123" t="s">
        <v>128</v>
      </c>
      <c r="F97" s="138" t="s">
        <v>111</v>
      </c>
      <c r="G97" s="141" t="s">
        <v>112</v>
      </c>
      <c r="H97" s="190" t="s">
        <v>111</v>
      </c>
      <c r="I97" s="125">
        <v>34336</v>
      </c>
      <c r="J97" s="124" t="s">
        <v>470</v>
      </c>
      <c r="K97" s="123" t="s">
        <v>118</v>
      </c>
      <c r="L97" s="123" t="s">
        <v>113</v>
      </c>
      <c r="M97" s="123" t="s">
        <v>124</v>
      </c>
      <c r="N97" s="125">
        <v>45448</v>
      </c>
      <c r="O97" s="138" t="s">
        <v>889</v>
      </c>
      <c r="P97" s="141"/>
      <c r="Q97" s="125"/>
      <c r="R97" s="124"/>
      <c r="S97" s="123"/>
      <c r="T97" s="123"/>
      <c r="U97" s="123"/>
      <c r="V97" s="125"/>
      <c r="W97" s="138"/>
      <c r="X97" s="144" t="s">
        <v>23</v>
      </c>
      <c r="Y97" s="137" t="s">
        <v>111</v>
      </c>
      <c r="Z97" s="138" t="s">
        <v>111</v>
      </c>
      <c r="AA97" s="162"/>
      <c r="AB97" s="137" t="s">
        <v>124</v>
      </c>
      <c r="AC97" s="123"/>
      <c r="AD97" s="123"/>
      <c r="AE97" s="138" t="s">
        <v>113</v>
      </c>
      <c r="AF97" s="137"/>
      <c r="AG97" s="138"/>
    </row>
    <row r="98" spans="2:33" ht="43.5">
      <c r="B98" s="137" t="s">
        <v>547</v>
      </c>
      <c r="C98" s="123">
        <v>71</v>
      </c>
      <c r="D98" s="123" t="s">
        <v>548</v>
      </c>
      <c r="E98" s="123" t="s">
        <v>212</v>
      </c>
      <c r="F98" s="138" t="s">
        <v>111</v>
      </c>
      <c r="G98" s="141" t="s">
        <v>112</v>
      </c>
      <c r="H98" s="190" t="s">
        <v>111</v>
      </c>
      <c r="I98" s="125">
        <v>34670</v>
      </c>
      <c r="J98" s="124">
        <v>2</v>
      </c>
      <c r="K98" s="123" t="s">
        <v>280</v>
      </c>
      <c r="L98" s="123" t="s">
        <v>113</v>
      </c>
      <c r="M98" s="123" t="s">
        <v>292</v>
      </c>
      <c r="N98" s="125">
        <v>45091</v>
      </c>
      <c r="O98" s="138" t="s">
        <v>890</v>
      </c>
      <c r="P98" s="141"/>
      <c r="Q98" s="125"/>
      <c r="R98" s="124"/>
      <c r="S98" s="123"/>
      <c r="T98" s="123"/>
      <c r="U98" s="123"/>
      <c r="V98" s="125"/>
      <c r="W98" s="138"/>
      <c r="X98" s="144" t="s">
        <v>23</v>
      </c>
      <c r="Y98" s="137" t="s">
        <v>111</v>
      </c>
      <c r="Z98" s="138" t="s">
        <v>111</v>
      </c>
      <c r="AA98" s="162"/>
      <c r="AB98" s="137" t="s">
        <v>216</v>
      </c>
      <c r="AC98" s="123"/>
      <c r="AD98" s="123"/>
      <c r="AE98" s="138" t="s">
        <v>113</v>
      </c>
      <c r="AF98" s="137"/>
      <c r="AG98" s="138"/>
    </row>
    <row r="99" spans="2:33" ht="29">
      <c r="B99" s="137" t="s">
        <v>549</v>
      </c>
      <c r="C99" s="123">
        <v>76</v>
      </c>
      <c r="D99" s="123" t="s">
        <v>550</v>
      </c>
      <c r="E99" s="123" t="s">
        <v>212</v>
      </c>
      <c r="F99" s="138" t="s">
        <v>111</v>
      </c>
      <c r="G99" s="141" t="s">
        <v>121</v>
      </c>
      <c r="H99" s="190" t="s">
        <v>111</v>
      </c>
      <c r="I99" s="125">
        <v>34673</v>
      </c>
      <c r="J99" s="124">
        <v>0.75</v>
      </c>
      <c r="K99" s="123" t="s">
        <v>280</v>
      </c>
      <c r="L99" s="123" t="s">
        <v>113</v>
      </c>
      <c r="M99" s="123" t="s">
        <v>296</v>
      </c>
      <c r="N99" s="125">
        <v>45355</v>
      </c>
      <c r="O99" s="138"/>
      <c r="P99" s="141"/>
      <c r="Q99" s="125"/>
      <c r="R99" s="124"/>
      <c r="S99" s="123"/>
      <c r="T99" s="123"/>
      <c r="U99" s="123"/>
      <c r="V99" s="125"/>
      <c r="W99" s="138"/>
      <c r="X99" s="144" t="s">
        <v>23</v>
      </c>
      <c r="Y99" s="137" t="s">
        <v>111</v>
      </c>
      <c r="Z99" s="138" t="s">
        <v>111</v>
      </c>
      <c r="AA99" s="162"/>
      <c r="AB99" s="137" t="s">
        <v>216</v>
      </c>
      <c r="AC99" s="123"/>
      <c r="AD99" s="123"/>
      <c r="AE99" s="138"/>
      <c r="AF99" s="137"/>
      <c r="AG99" s="138"/>
    </row>
    <row r="100" spans="2:33" ht="29">
      <c r="B100" s="137" t="s">
        <v>551</v>
      </c>
      <c r="C100" s="123">
        <v>54</v>
      </c>
      <c r="D100" s="123" t="s">
        <v>552</v>
      </c>
      <c r="E100" s="123" t="s">
        <v>212</v>
      </c>
      <c r="F100" s="138" t="s">
        <v>111</v>
      </c>
      <c r="G100" s="141" t="s">
        <v>112</v>
      </c>
      <c r="H100" s="190" t="s">
        <v>111</v>
      </c>
      <c r="I100" s="125">
        <v>35065</v>
      </c>
      <c r="J100" s="124">
        <v>4</v>
      </c>
      <c r="K100" s="123" t="s">
        <v>280</v>
      </c>
      <c r="L100" s="123" t="s">
        <v>113</v>
      </c>
      <c r="M100" s="123" t="s">
        <v>296</v>
      </c>
      <c r="N100" s="125">
        <v>45355</v>
      </c>
      <c r="O100" s="138"/>
      <c r="P100" s="141"/>
      <c r="Q100" s="125"/>
      <c r="R100" s="124"/>
      <c r="S100" s="123"/>
      <c r="T100" s="123"/>
      <c r="U100" s="123"/>
      <c r="V100" s="125"/>
      <c r="W100" s="138"/>
      <c r="X100" s="144" t="s">
        <v>23</v>
      </c>
      <c r="Y100" s="137" t="s">
        <v>111</v>
      </c>
      <c r="Z100" s="138" t="s">
        <v>111</v>
      </c>
      <c r="AA100" s="162"/>
      <c r="AB100" s="137" t="s">
        <v>216</v>
      </c>
      <c r="AC100" s="123"/>
      <c r="AD100" s="123"/>
      <c r="AE100" s="138"/>
      <c r="AF100" s="137"/>
      <c r="AG100" s="138"/>
    </row>
    <row r="101" spans="2:33" ht="29">
      <c r="B101" s="137" t="s">
        <v>553</v>
      </c>
      <c r="C101" s="123">
        <v>72</v>
      </c>
      <c r="D101" s="123" t="s">
        <v>554</v>
      </c>
      <c r="E101" s="123" t="s">
        <v>217</v>
      </c>
      <c r="F101" s="138" t="s">
        <v>111</v>
      </c>
      <c r="G101" s="141" t="s">
        <v>112</v>
      </c>
      <c r="H101" s="190" t="s">
        <v>111</v>
      </c>
      <c r="I101" s="125">
        <v>35065</v>
      </c>
      <c r="J101" s="124">
        <v>6</v>
      </c>
      <c r="K101" s="123" t="s">
        <v>280</v>
      </c>
      <c r="L101" s="123" t="s">
        <v>113</v>
      </c>
      <c r="M101" s="123" t="s">
        <v>296</v>
      </c>
      <c r="N101" s="125">
        <v>45355</v>
      </c>
      <c r="O101" s="138"/>
      <c r="P101" s="141"/>
      <c r="Q101" s="125"/>
      <c r="R101" s="124"/>
      <c r="S101" s="123"/>
      <c r="T101" s="123"/>
      <c r="U101" s="123"/>
      <c r="V101" s="125"/>
      <c r="W101" s="138"/>
      <c r="X101" s="144" t="s">
        <v>23</v>
      </c>
      <c r="Y101" s="137" t="s">
        <v>111</v>
      </c>
      <c r="Z101" s="138" t="s">
        <v>111</v>
      </c>
      <c r="AA101" s="162"/>
      <c r="AB101" s="137" t="s">
        <v>216</v>
      </c>
      <c r="AC101" s="123"/>
      <c r="AD101" s="123"/>
      <c r="AE101" s="138"/>
      <c r="AF101" s="137"/>
      <c r="AG101" s="138"/>
    </row>
    <row r="102" spans="2:33" ht="29">
      <c r="B102" s="137" t="s">
        <v>555</v>
      </c>
      <c r="C102" s="123">
        <v>75</v>
      </c>
      <c r="D102" s="123" t="s">
        <v>556</v>
      </c>
      <c r="E102" s="123" t="s">
        <v>212</v>
      </c>
      <c r="F102" s="138" t="s">
        <v>111</v>
      </c>
      <c r="G102" s="141" t="s">
        <v>112</v>
      </c>
      <c r="H102" s="190" t="s">
        <v>111</v>
      </c>
      <c r="I102" s="125">
        <v>35103</v>
      </c>
      <c r="J102" s="124" t="s">
        <v>429</v>
      </c>
      <c r="K102" s="123" t="s">
        <v>280</v>
      </c>
      <c r="L102" s="123" t="s">
        <v>111</v>
      </c>
      <c r="M102" s="123" t="s">
        <v>296</v>
      </c>
      <c r="N102" s="125">
        <v>45336</v>
      </c>
      <c r="O102" s="138" t="s">
        <v>379</v>
      </c>
      <c r="P102" s="141"/>
      <c r="Q102" s="125"/>
      <c r="R102" s="124"/>
      <c r="S102" s="123"/>
      <c r="T102" s="123"/>
      <c r="U102" s="123"/>
      <c r="V102" s="125"/>
      <c r="W102" s="138"/>
      <c r="X102" s="144" t="s">
        <v>23</v>
      </c>
      <c r="Y102" s="137" t="s">
        <v>111</v>
      </c>
      <c r="Z102" s="138" t="s">
        <v>111</v>
      </c>
      <c r="AA102" s="162"/>
      <c r="AB102" s="137" t="s">
        <v>216</v>
      </c>
      <c r="AC102" s="123"/>
      <c r="AD102" s="123"/>
      <c r="AE102" s="138" t="s">
        <v>113</v>
      </c>
      <c r="AF102" s="137"/>
      <c r="AG102" s="138"/>
    </row>
    <row r="103" spans="2:33" ht="29">
      <c r="B103" s="137" t="s">
        <v>557</v>
      </c>
      <c r="C103" s="123">
        <v>73</v>
      </c>
      <c r="D103" s="123" t="s">
        <v>558</v>
      </c>
      <c r="E103" s="123" t="s">
        <v>212</v>
      </c>
      <c r="F103" s="138" t="s">
        <v>111</v>
      </c>
      <c r="G103" s="141" t="s">
        <v>112</v>
      </c>
      <c r="H103" s="190" t="s">
        <v>111</v>
      </c>
      <c r="I103" s="125">
        <v>35163</v>
      </c>
      <c r="J103" s="124">
        <v>2.5</v>
      </c>
      <c r="K103" s="123" t="s">
        <v>280</v>
      </c>
      <c r="L103" s="123" t="s">
        <v>113</v>
      </c>
      <c r="M103" s="123" t="s">
        <v>296</v>
      </c>
      <c r="N103" s="125">
        <v>45386</v>
      </c>
      <c r="O103" s="138"/>
      <c r="P103" s="141"/>
      <c r="Q103" s="125"/>
      <c r="R103" s="124"/>
      <c r="S103" s="123"/>
      <c r="T103" s="123"/>
      <c r="U103" s="123"/>
      <c r="V103" s="125"/>
      <c r="W103" s="138"/>
      <c r="X103" s="144" t="s">
        <v>23</v>
      </c>
      <c r="Y103" s="137" t="s">
        <v>111</v>
      </c>
      <c r="Z103" s="138" t="s">
        <v>111</v>
      </c>
      <c r="AA103" s="162"/>
      <c r="AB103" s="137" t="s">
        <v>216</v>
      </c>
      <c r="AC103" s="123"/>
      <c r="AD103" s="123"/>
      <c r="AE103" s="138"/>
      <c r="AF103" s="137"/>
      <c r="AG103" s="138"/>
    </row>
    <row r="104" spans="2:33" ht="43.5">
      <c r="B104" s="137" t="s">
        <v>559</v>
      </c>
      <c r="C104" s="123">
        <v>85</v>
      </c>
      <c r="D104" s="123" t="s">
        <v>560</v>
      </c>
      <c r="E104" s="123" t="s">
        <v>323</v>
      </c>
      <c r="F104" s="138" t="s">
        <v>111</v>
      </c>
      <c r="G104" s="141" t="s">
        <v>112</v>
      </c>
      <c r="H104" s="190" t="s">
        <v>111</v>
      </c>
      <c r="I104" s="125">
        <v>35430</v>
      </c>
      <c r="J104" s="124" t="s">
        <v>388</v>
      </c>
      <c r="K104" s="123" t="s">
        <v>280</v>
      </c>
      <c r="L104" s="123" t="s">
        <v>113</v>
      </c>
      <c r="M104" s="123" t="s">
        <v>292</v>
      </c>
      <c r="N104" s="125">
        <v>45091</v>
      </c>
      <c r="O104" s="138" t="s">
        <v>913</v>
      </c>
      <c r="P104" s="141"/>
      <c r="Q104" s="125"/>
      <c r="R104" s="124"/>
      <c r="S104" s="123"/>
      <c r="T104" s="123"/>
      <c r="U104" s="123"/>
      <c r="V104" s="125"/>
      <c r="W104" s="138"/>
      <c r="X104" s="144" t="s">
        <v>23</v>
      </c>
      <c r="Y104" s="137" t="s">
        <v>111</v>
      </c>
      <c r="Z104" s="138" t="s">
        <v>111</v>
      </c>
      <c r="AA104" s="162"/>
      <c r="AB104" s="137" t="s">
        <v>213</v>
      </c>
      <c r="AC104" s="123"/>
      <c r="AD104" s="123"/>
      <c r="AE104" s="138" t="s">
        <v>113</v>
      </c>
      <c r="AF104" s="137"/>
      <c r="AG104" s="138"/>
    </row>
    <row r="105" spans="2:33" ht="29">
      <c r="B105" s="137" t="s">
        <v>561</v>
      </c>
      <c r="C105" s="123">
        <v>84</v>
      </c>
      <c r="D105" s="123" t="s">
        <v>562</v>
      </c>
      <c r="E105" s="123" t="s">
        <v>323</v>
      </c>
      <c r="F105" s="138" t="s">
        <v>111</v>
      </c>
      <c r="G105" s="141" t="s">
        <v>121</v>
      </c>
      <c r="H105" s="190" t="s">
        <v>111</v>
      </c>
      <c r="I105" s="125">
        <v>35435</v>
      </c>
      <c r="J105" s="124" t="s">
        <v>388</v>
      </c>
      <c r="K105" s="123" t="s">
        <v>280</v>
      </c>
      <c r="L105" s="123" t="s">
        <v>113</v>
      </c>
      <c r="M105" s="123" t="s">
        <v>296</v>
      </c>
      <c r="N105" s="125">
        <v>45461</v>
      </c>
      <c r="O105" s="138" t="s">
        <v>379</v>
      </c>
      <c r="P105" s="141"/>
      <c r="Q105" s="125"/>
      <c r="R105" s="124"/>
      <c r="S105" s="123"/>
      <c r="T105" s="123"/>
      <c r="U105" s="123"/>
      <c r="V105" s="125"/>
      <c r="W105" s="138"/>
      <c r="X105" s="144" t="s">
        <v>23</v>
      </c>
      <c r="Y105" s="137" t="s">
        <v>111</v>
      </c>
      <c r="Z105" s="138" t="s">
        <v>111</v>
      </c>
      <c r="AA105" s="162"/>
      <c r="AB105" s="137" t="s">
        <v>213</v>
      </c>
      <c r="AC105" s="123"/>
      <c r="AD105" s="123"/>
      <c r="AE105" s="138"/>
      <c r="AF105" s="137"/>
      <c r="AG105" s="138"/>
    </row>
    <row r="106" spans="2:33" ht="29">
      <c r="B106" s="137" t="s">
        <v>563</v>
      </c>
      <c r="C106" s="123">
        <v>305</v>
      </c>
      <c r="D106" s="123" t="s">
        <v>564</v>
      </c>
      <c r="E106" s="123" t="s">
        <v>111</v>
      </c>
      <c r="F106" s="138" t="s">
        <v>111</v>
      </c>
      <c r="G106" s="141" t="s">
        <v>112</v>
      </c>
      <c r="H106" s="190" t="s">
        <v>111</v>
      </c>
      <c r="I106" s="125">
        <v>35512</v>
      </c>
      <c r="J106" s="124">
        <v>4</v>
      </c>
      <c r="K106" s="123" t="s">
        <v>280</v>
      </c>
      <c r="L106" s="123" t="s">
        <v>113</v>
      </c>
      <c r="M106" s="123" t="s">
        <v>296</v>
      </c>
      <c r="N106" s="125">
        <v>45386</v>
      </c>
      <c r="O106" s="138"/>
      <c r="P106" s="141"/>
      <c r="Q106" s="125"/>
      <c r="R106" s="124"/>
      <c r="S106" s="123"/>
      <c r="T106" s="123"/>
      <c r="U106" s="123"/>
      <c r="V106" s="125"/>
      <c r="W106" s="138"/>
      <c r="X106" s="144" t="s">
        <v>23</v>
      </c>
      <c r="Y106" s="137" t="s">
        <v>111</v>
      </c>
      <c r="Z106" s="138" t="s">
        <v>111</v>
      </c>
      <c r="AA106" s="162"/>
      <c r="AB106" s="137" t="s">
        <v>216</v>
      </c>
      <c r="AC106" s="123"/>
      <c r="AD106" s="123"/>
      <c r="AE106" s="138"/>
      <c r="AF106" s="137"/>
      <c r="AG106" s="138"/>
    </row>
    <row r="107" spans="2:33" ht="43.5">
      <c r="B107" s="137" t="s">
        <v>567</v>
      </c>
      <c r="C107" s="123">
        <v>86</v>
      </c>
      <c r="D107" s="123" t="s">
        <v>568</v>
      </c>
      <c r="E107" s="123" t="s">
        <v>323</v>
      </c>
      <c r="F107" s="138" t="s">
        <v>111</v>
      </c>
      <c r="G107" s="141" t="s">
        <v>112</v>
      </c>
      <c r="H107" s="190" t="s">
        <v>111</v>
      </c>
      <c r="I107" s="125">
        <v>35600</v>
      </c>
      <c r="J107" s="124" t="s">
        <v>429</v>
      </c>
      <c r="K107" s="123" t="s">
        <v>280</v>
      </c>
      <c r="L107" s="123" t="s">
        <v>113</v>
      </c>
      <c r="M107" s="123" t="s">
        <v>292</v>
      </c>
      <c r="N107" s="125">
        <v>45091</v>
      </c>
      <c r="O107" s="138" t="s">
        <v>914</v>
      </c>
      <c r="P107" s="141"/>
      <c r="Q107" s="125"/>
      <c r="R107" s="124"/>
      <c r="S107" s="123"/>
      <c r="T107" s="123"/>
      <c r="U107" s="123"/>
      <c r="V107" s="125"/>
      <c r="W107" s="138"/>
      <c r="X107" s="144" t="s">
        <v>23</v>
      </c>
      <c r="Y107" s="137" t="s">
        <v>111</v>
      </c>
      <c r="Z107" s="138" t="s">
        <v>111</v>
      </c>
      <c r="AA107" s="162"/>
      <c r="AB107" s="137" t="s">
        <v>213</v>
      </c>
      <c r="AC107" s="123"/>
      <c r="AD107" s="123"/>
      <c r="AE107" s="138" t="s">
        <v>113</v>
      </c>
      <c r="AF107" s="137"/>
      <c r="AG107" s="138"/>
    </row>
    <row r="108" spans="2:33" ht="29">
      <c r="B108" s="137" t="s">
        <v>569</v>
      </c>
      <c r="C108" s="123">
        <v>79</v>
      </c>
      <c r="D108" s="123" t="s">
        <v>570</v>
      </c>
      <c r="E108" s="123" t="s">
        <v>212</v>
      </c>
      <c r="F108" s="138" t="s">
        <v>111</v>
      </c>
      <c r="G108" s="141" t="s">
        <v>172</v>
      </c>
      <c r="H108" s="190" t="s">
        <v>111</v>
      </c>
      <c r="I108" s="125">
        <v>35986</v>
      </c>
      <c r="J108" s="124">
        <v>3</v>
      </c>
      <c r="K108" s="123" t="s">
        <v>280</v>
      </c>
      <c r="L108" s="123" t="s">
        <v>113</v>
      </c>
      <c r="M108" s="123" t="s">
        <v>296</v>
      </c>
      <c r="N108" s="125">
        <v>45386</v>
      </c>
      <c r="O108" s="138"/>
      <c r="P108" s="141"/>
      <c r="Q108" s="125"/>
      <c r="R108" s="124"/>
      <c r="S108" s="123"/>
      <c r="T108" s="123"/>
      <c r="U108" s="123"/>
      <c r="V108" s="125"/>
      <c r="W108" s="138"/>
      <c r="X108" s="144" t="s">
        <v>23</v>
      </c>
      <c r="Y108" s="137" t="s">
        <v>111</v>
      </c>
      <c r="Z108" s="138" t="s">
        <v>111</v>
      </c>
      <c r="AA108" s="162"/>
      <c r="AB108" s="137" t="s">
        <v>216</v>
      </c>
      <c r="AC108" s="123"/>
      <c r="AD108" s="123"/>
      <c r="AE108" s="138"/>
      <c r="AF108" s="137"/>
      <c r="AG108" s="138"/>
    </row>
    <row r="109" spans="2:33" ht="43.5">
      <c r="B109" s="137" t="s">
        <v>571</v>
      </c>
      <c r="C109" s="123">
        <v>52</v>
      </c>
      <c r="D109" s="123" t="s">
        <v>572</v>
      </c>
      <c r="E109" s="123" t="s">
        <v>212</v>
      </c>
      <c r="F109" s="138" t="s">
        <v>111</v>
      </c>
      <c r="G109" s="141" t="s">
        <v>112</v>
      </c>
      <c r="H109" s="190" t="s">
        <v>111</v>
      </c>
      <c r="I109" s="125">
        <v>36151</v>
      </c>
      <c r="J109" s="124">
        <v>4</v>
      </c>
      <c r="K109" s="123" t="s">
        <v>280</v>
      </c>
      <c r="L109" s="123" t="s">
        <v>113</v>
      </c>
      <c r="M109" s="123" t="s">
        <v>292</v>
      </c>
      <c r="N109" s="125">
        <v>45091</v>
      </c>
      <c r="O109" s="138" t="s">
        <v>911</v>
      </c>
      <c r="P109" s="141"/>
      <c r="Q109" s="125"/>
      <c r="R109" s="124"/>
      <c r="S109" s="123"/>
      <c r="T109" s="123"/>
      <c r="U109" s="123"/>
      <c r="V109" s="125"/>
      <c r="W109" s="138"/>
      <c r="X109" s="144" t="s">
        <v>23</v>
      </c>
      <c r="Y109" s="137" t="s">
        <v>111</v>
      </c>
      <c r="Z109" s="138" t="s">
        <v>111</v>
      </c>
      <c r="AA109" s="162"/>
      <c r="AB109" s="137" t="s">
        <v>216</v>
      </c>
      <c r="AC109" s="123"/>
      <c r="AD109" s="123"/>
      <c r="AE109" s="138" t="s">
        <v>113</v>
      </c>
      <c r="AF109" s="137"/>
      <c r="AG109" s="138"/>
    </row>
    <row r="110" spans="2:33" ht="29">
      <c r="B110" s="137" t="s">
        <v>573</v>
      </c>
      <c r="C110" s="123">
        <v>80</v>
      </c>
      <c r="D110" s="123" t="s">
        <v>574</v>
      </c>
      <c r="E110" s="123" t="s">
        <v>212</v>
      </c>
      <c r="F110" s="138" t="s">
        <v>111</v>
      </c>
      <c r="G110" s="141" t="s">
        <v>112</v>
      </c>
      <c r="H110" s="190" t="s">
        <v>111</v>
      </c>
      <c r="I110" s="125">
        <v>36161</v>
      </c>
      <c r="J110" s="124">
        <v>3</v>
      </c>
      <c r="K110" s="123" t="s">
        <v>280</v>
      </c>
      <c r="L110" s="123" t="s">
        <v>113</v>
      </c>
      <c r="M110" s="123" t="s">
        <v>296</v>
      </c>
      <c r="N110" s="125">
        <v>45386</v>
      </c>
      <c r="O110" s="138"/>
      <c r="P110" s="141"/>
      <c r="Q110" s="125"/>
      <c r="R110" s="124"/>
      <c r="S110" s="123"/>
      <c r="T110" s="123"/>
      <c r="U110" s="123"/>
      <c r="V110" s="125"/>
      <c r="W110" s="138"/>
      <c r="X110" s="144" t="s">
        <v>23</v>
      </c>
      <c r="Y110" s="137" t="s">
        <v>111</v>
      </c>
      <c r="Z110" s="138" t="s">
        <v>111</v>
      </c>
      <c r="AA110" s="162"/>
      <c r="AB110" s="137" t="s">
        <v>216</v>
      </c>
      <c r="AC110" s="123"/>
      <c r="AD110" s="123"/>
      <c r="AE110" s="138"/>
      <c r="AF110" s="137"/>
      <c r="AG110" s="138"/>
    </row>
    <row r="111" spans="2:33" ht="29">
      <c r="B111" s="137" t="s">
        <v>575</v>
      </c>
      <c r="C111" s="123">
        <v>91</v>
      </c>
      <c r="D111" s="123" t="s">
        <v>576</v>
      </c>
      <c r="E111" s="123" t="s">
        <v>212</v>
      </c>
      <c r="F111" s="138" t="s">
        <v>111</v>
      </c>
      <c r="G111" s="141" t="s">
        <v>112</v>
      </c>
      <c r="H111" s="190" t="s">
        <v>111</v>
      </c>
      <c r="I111" s="125">
        <v>36265</v>
      </c>
      <c r="J111" s="124">
        <v>4</v>
      </c>
      <c r="K111" s="123" t="s">
        <v>280</v>
      </c>
      <c r="L111" s="123" t="s">
        <v>113</v>
      </c>
      <c r="M111" s="123" t="s">
        <v>296</v>
      </c>
      <c r="N111" s="125">
        <v>45386</v>
      </c>
      <c r="O111" s="138"/>
      <c r="P111" s="141"/>
      <c r="Q111" s="125"/>
      <c r="R111" s="124"/>
      <c r="S111" s="123"/>
      <c r="T111" s="123"/>
      <c r="U111" s="123"/>
      <c r="V111" s="125"/>
      <c r="W111" s="138"/>
      <c r="X111" s="144" t="s">
        <v>23</v>
      </c>
      <c r="Y111" s="137" t="s">
        <v>111</v>
      </c>
      <c r="Z111" s="138" t="s">
        <v>111</v>
      </c>
      <c r="AA111" s="162"/>
      <c r="AB111" s="137" t="s">
        <v>216</v>
      </c>
      <c r="AC111" s="123"/>
      <c r="AD111" s="123"/>
      <c r="AE111" s="138"/>
      <c r="AF111" s="137"/>
      <c r="AG111" s="138"/>
    </row>
    <row r="112" spans="2:33" ht="29">
      <c r="B112" s="137" t="s">
        <v>577</v>
      </c>
      <c r="C112" s="123">
        <v>82</v>
      </c>
      <c r="D112" s="123" t="s">
        <v>578</v>
      </c>
      <c r="E112" s="123" t="s">
        <v>212</v>
      </c>
      <c r="F112" s="138" t="s">
        <v>111</v>
      </c>
      <c r="G112" s="141" t="s">
        <v>112</v>
      </c>
      <c r="H112" s="190" t="s">
        <v>111</v>
      </c>
      <c r="I112" s="125">
        <v>36312</v>
      </c>
      <c r="J112" s="124" t="s">
        <v>388</v>
      </c>
      <c r="K112" s="123" t="s">
        <v>280</v>
      </c>
      <c r="L112" s="123" t="s">
        <v>113</v>
      </c>
      <c r="M112" s="123" t="s">
        <v>296</v>
      </c>
      <c r="N112" s="125">
        <v>45386</v>
      </c>
      <c r="O112" s="138"/>
      <c r="P112" s="141"/>
      <c r="Q112" s="125"/>
      <c r="R112" s="124"/>
      <c r="S112" s="123"/>
      <c r="T112" s="123"/>
      <c r="U112" s="123"/>
      <c r="V112" s="125"/>
      <c r="W112" s="138"/>
      <c r="X112" s="144" t="s">
        <v>23</v>
      </c>
      <c r="Y112" s="137" t="s">
        <v>111</v>
      </c>
      <c r="Z112" s="138" t="s">
        <v>111</v>
      </c>
      <c r="AA112" s="162"/>
      <c r="AB112" s="137" t="s">
        <v>216</v>
      </c>
      <c r="AC112" s="123"/>
      <c r="AD112" s="123"/>
      <c r="AE112" s="138"/>
      <c r="AF112" s="137"/>
      <c r="AG112" s="138"/>
    </row>
    <row r="113" spans="2:33" ht="29">
      <c r="B113" s="137" t="s">
        <v>579</v>
      </c>
      <c r="C113" s="123">
        <v>82</v>
      </c>
      <c r="D113" s="123" t="s">
        <v>578</v>
      </c>
      <c r="E113" s="123" t="s">
        <v>212</v>
      </c>
      <c r="F113" s="138" t="s">
        <v>111</v>
      </c>
      <c r="G113" s="141" t="s">
        <v>112</v>
      </c>
      <c r="H113" s="190" t="s">
        <v>111</v>
      </c>
      <c r="I113" s="125">
        <v>36312</v>
      </c>
      <c r="J113" s="124" t="s">
        <v>445</v>
      </c>
      <c r="K113" s="123" t="s">
        <v>280</v>
      </c>
      <c r="L113" s="123" t="s">
        <v>113</v>
      </c>
      <c r="M113" s="123" t="s">
        <v>296</v>
      </c>
      <c r="N113" s="125">
        <v>45386</v>
      </c>
      <c r="O113" s="138"/>
      <c r="P113" s="141"/>
      <c r="Q113" s="125"/>
      <c r="R113" s="124"/>
      <c r="S113" s="123"/>
      <c r="T113" s="123"/>
      <c r="U113" s="123"/>
      <c r="V113" s="125"/>
      <c r="W113" s="138"/>
      <c r="X113" s="144" t="s">
        <v>23</v>
      </c>
      <c r="Y113" s="137" t="s">
        <v>111</v>
      </c>
      <c r="Z113" s="138" t="s">
        <v>111</v>
      </c>
      <c r="AA113" s="162"/>
      <c r="AB113" s="137" t="s">
        <v>124</v>
      </c>
      <c r="AC113" s="123"/>
      <c r="AD113" s="123"/>
      <c r="AE113" s="138"/>
      <c r="AF113" s="137"/>
      <c r="AG113" s="138"/>
    </row>
    <row r="114" spans="2:33" ht="29">
      <c r="B114" s="137" t="s">
        <v>580</v>
      </c>
      <c r="C114" s="123">
        <v>82</v>
      </c>
      <c r="D114" s="123" t="s">
        <v>581</v>
      </c>
      <c r="E114" s="123" t="s">
        <v>212</v>
      </c>
      <c r="F114" s="138" t="s">
        <v>111</v>
      </c>
      <c r="G114" s="141" t="s">
        <v>112</v>
      </c>
      <c r="H114" s="190" t="s">
        <v>111</v>
      </c>
      <c r="I114" s="125">
        <v>36312</v>
      </c>
      <c r="J114" s="124" t="s">
        <v>470</v>
      </c>
      <c r="K114" s="123" t="s">
        <v>280</v>
      </c>
      <c r="L114" s="123" t="s">
        <v>113</v>
      </c>
      <c r="M114" s="123" t="s">
        <v>296</v>
      </c>
      <c r="N114" s="125">
        <v>45386</v>
      </c>
      <c r="O114" s="138"/>
      <c r="P114" s="141"/>
      <c r="Q114" s="125"/>
      <c r="R114" s="124"/>
      <c r="S114" s="123"/>
      <c r="T114" s="123"/>
      <c r="U114" s="123"/>
      <c r="V114" s="125"/>
      <c r="W114" s="138"/>
      <c r="X114" s="144" t="s">
        <v>23</v>
      </c>
      <c r="Y114" s="137" t="s">
        <v>111</v>
      </c>
      <c r="Z114" s="138" t="s">
        <v>111</v>
      </c>
      <c r="AA114" s="162"/>
      <c r="AB114" s="137"/>
      <c r="AC114" s="123"/>
      <c r="AD114" s="123"/>
      <c r="AE114" s="138"/>
      <c r="AF114" s="137"/>
      <c r="AG114" s="138"/>
    </row>
    <row r="115" spans="2:33" ht="29">
      <c r="B115" s="137" t="s">
        <v>582</v>
      </c>
      <c r="C115" s="123">
        <v>82</v>
      </c>
      <c r="D115" s="123" t="s">
        <v>583</v>
      </c>
      <c r="E115" s="123" t="s">
        <v>212</v>
      </c>
      <c r="F115" s="138" t="s">
        <v>111</v>
      </c>
      <c r="G115" s="141" t="s">
        <v>112</v>
      </c>
      <c r="H115" s="190" t="s">
        <v>111</v>
      </c>
      <c r="I115" s="125">
        <v>36312</v>
      </c>
      <c r="J115" s="124" t="s">
        <v>470</v>
      </c>
      <c r="K115" s="123" t="s">
        <v>280</v>
      </c>
      <c r="L115" s="123" t="s">
        <v>113</v>
      </c>
      <c r="M115" s="123" t="s">
        <v>296</v>
      </c>
      <c r="N115" s="125">
        <v>45386</v>
      </c>
      <c r="O115" s="138"/>
      <c r="P115" s="141"/>
      <c r="Q115" s="125"/>
      <c r="R115" s="124"/>
      <c r="S115" s="123"/>
      <c r="T115" s="123"/>
      <c r="U115" s="123"/>
      <c r="V115" s="125"/>
      <c r="W115" s="138"/>
      <c r="X115" s="144" t="s">
        <v>23</v>
      </c>
      <c r="Y115" s="137" t="s">
        <v>111</v>
      </c>
      <c r="Z115" s="138" t="s">
        <v>111</v>
      </c>
      <c r="AA115" s="162"/>
      <c r="AB115" s="137"/>
      <c r="AC115" s="123"/>
      <c r="AD115" s="123"/>
      <c r="AE115" s="138"/>
      <c r="AF115" s="137"/>
      <c r="AG115" s="138"/>
    </row>
    <row r="116" spans="2:33" ht="29">
      <c r="B116" s="137" t="s">
        <v>584</v>
      </c>
      <c r="C116" s="123">
        <v>82</v>
      </c>
      <c r="D116" s="123" t="s">
        <v>585</v>
      </c>
      <c r="E116" s="123" t="s">
        <v>212</v>
      </c>
      <c r="F116" s="138" t="s">
        <v>111</v>
      </c>
      <c r="G116" s="141" t="s">
        <v>112</v>
      </c>
      <c r="H116" s="190" t="s">
        <v>111</v>
      </c>
      <c r="I116" s="125">
        <v>36320</v>
      </c>
      <c r="J116" s="124">
        <v>3</v>
      </c>
      <c r="K116" s="123" t="s">
        <v>280</v>
      </c>
      <c r="L116" s="123" t="s">
        <v>113</v>
      </c>
      <c r="M116" s="123" t="s">
        <v>296</v>
      </c>
      <c r="N116" s="125">
        <v>45386</v>
      </c>
      <c r="O116" s="138"/>
      <c r="P116" s="141"/>
      <c r="Q116" s="125"/>
      <c r="R116" s="124"/>
      <c r="S116" s="123"/>
      <c r="T116" s="123"/>
      <c r="U116" s="123"/>
      <c r="V116" s="125"/>
      <c r="W116" s="138"/>
      <c r="X116" s="144" t="s">
        <v>23</v>
      </c>
      <c r="Y116" s="137" t="s">
        <v>111</v>
      </c>
      <c r="Z116" s="138" t="s">
        <v>111</v>
      </c>
      <c r="AA116" s="162"/>
      <c r="AB116" s="137" t="s">
        <v>216</v>
      </c>
      <c r="AC116" s="123"/>
      <c r="AD116" s="123"/>
      <c r="AE116" s="138"/>
      <c r="AF116" s="137"/>
      <c r="AG116" s="138"/>
    </row>
    <row r="117" spans="2:33" ht="29">
      <c r="B117" s="137" t="s">
        <v>586</v>
      </c>
      <c r="C117" s="123">
        <v>82</v>
      </c>
      <c r="D117" s="123" t="s">
        <v>587</v>
      </c>
      <c r="E117" s="123" t="s">
        <v>212</v>
      </c>
      <c r="F117" s="138" t="s">
        <v>111</v>
      </c>
      <c r="G117" s="141" t="s">
        <v>112</v>
      </c>
      <c r="H117" s="190" t="s">
        <v>111</v>
      </c>
      <c r="I117" s="125">
        <v>36320</v>
      </c>
      <c r="J117" s="124" t="s">
        <v>429</v>
      </c>
      <c r="K117" s="123" t="s">
        <v>280</v>
      </c>
      <c r="L117" s="123" t="s">
        <v>113</v>
      </c>
      <c r="M117" s="123" t="s">
        <v>296</v>
      </c>
      <c r="N117" s="125">
        <v>45386</v>
      </c>
      <c r="O117" s="138"/>
      <c r="P117" s="141"/>
      <c r="Q117" s="125"/>
      <c r="R117" s="124"/>
      <c r="S117" s="123"/>
      <c r="T117" s="123"/>
      <c r="U117" s="123"/>
      <c r="V117" s="125"/>
      <c r="W117" s="138"/>
      <c r="X117" s="144" t="s">
        <v>23</v>
      </c>
      <c r="Y117" s="137" t="s">
        <v>111</v>
      </c>
      <c r="Z117" s="138" t="s">
        <v>111</v>
      </c>
      <c r="AA117" s="162"/>
      <c r="AB117" s="137"/>
      <c r="AC117" s="123"/>
      <c r="AD117" s="123"/>
      <c r="AE117" s="138"/>
      <c r="AF117" s="137"/>
      <c r="AG117" s="138"/>
    </row>
    <row r="118" spans="2:33" ht="29">
      <c r="B118" s="137" t="s">
        <v>588</v>
      </c>
      <c r="C118" s="123">
        <v>82</v>
      </c>
      <c r="D118" s="123" t="s">
        <v>589</v>
      </c>
      <c r="E118" s="123" t="s">
        <v>212</v>
      </c>
      <c r="F118" s="138" t="s">
        <v>111</v>
      </c>
      <c r="G118" s="141" t="s">
        <v>112</v>
      </c>
      <c r="H118" s="190" t="s">
        <v>111</v>
      </c>
      <c r="I118" s="125">
        <v>36320</v>
      </c>
      <c r="J118" s="124" t="s">
        <v>445</v>
      </c>
      <c r="K118" s="123" t="s">
        <v>280</v>
      </c>
      <c r="L118" s="123" t="s">
        <v>113</v>
      </c>
      <c r="M118" s="123" t="s">
        <v>296</v>
      </c>
      <c r="N118" s="125">
        <v>45386</v>
      </c>
      <c r="O118" s="138"/>
      <c r="P118" s="141"/>
      <c r="Q118" s="125"/>
      <c r="R118" s="124"/>
      <c r="S118" s="123"/>
      <c r="T118" s="123"/>
      <c r="U118" s="123"/>
      <c r="V118" s="125"/>
      <c r="W118" s="138"/>
      <c r="X118" s="144" t="s">
        <v>23</v>
      </c>
      <c r="Y118" s="137" t="s">
        <v>111</v>
      </c>
      <c r="Z118" s="138" t="s">
        <v>111</v>
      </c>
      <c r="AA118" s="162"/>
      <c r="AB118" s="137"/>
      <c r="AC118" s="123"/>
      <c r="AD118" s="123"/>
      <c r="AE118" s="138"/>
      <c r="AF118" s="137"/>
      <c r="AG118" s="138"/>
    </row>
    <row r="119" spans="2:33" ht="29">
      <c r="B119" s="137" t="s">
        <v>590</v>
      </c>
      <c r="C119" s="123">
        <v>82</v>
      </c>
      <c r="D119" s="123" t="s">
        <v>585</v>
      </c>
      <c r="E119" s="123" t="s">
        <v>212</v>
      </c>
      <c r="F119" s="138" t="s">
        <v>111</v>
      </c>
      <c r="G119" s="141" t="s">
        <v>112</v>
      </c>
      <c r="H119" s="190" t="s">
        <v>111</v>
      </c>
      <c r="I119" s="125">
        <v>36320</v>
      </c>
      <c r="J119" s="124" t="s">
        <v>470</v>
      </c>
      <c r="K119" s="123" t="s">
        <v>280</v>
      </c>
      <c r="L119" s="123" t="s">
        <v>113</v>
      </c>
      <c r="M119" s="123" t="s">
        <v>296</v>
      </c>
      <c r="N119" s="125">
        <v>45386</v>
      </c>
      <c r="O119" s="138"/>
      <c r="P119" s="141"/>
      <c r="Q119" s="125"/>
      <c r="R119" s="124"/>
      <c r="S119" s="123"/>
      <c r="T119" s="123"/>
      <c r="U119" s="123"/>
      <c r="V119" s="125"/>
      <c r="W119" s="138"/>
      <c r="X119" s="144" t="s">
        <v>23</v>
      </c>
      <c r="Y119" s="137" t="s">
        <v>111</v>
      </c>
      <c r="Z119" s="138" t="s">
        <v>111</v>
      </c>
      <c r="AA119" s="162"/>
      <c r="AB119" s="137"/>
      <c r="AC119" s="123"/>
      <c r="AD119" s="123"/>
      <c r="AE119" s="138"/>
      <c r="AF119" s="137"/>
      <c r="AG119" s="138"/>
    </row>
    <row r="120" spans="2:33" ht="29">
      <c r="B120" s="137" t="s">
        <v>591</v>
      </c>
      <c r="C120" s="123">
        <v>82</v>
      </c>
      <c r="D120" s="123" t="s">
        <v>592</v>
      </c>
      <c r="E120" s="123" t="s">
        <v>212</v>
      </c>
      <c r="F120" s="138" t="s">
        <v>111</v>
      </c>
      <c r="G120" s="141" t="s">
        <v>112</v>
      </c>
      <c r="H120" s="190" t="s">
        <v>111</v>
      </c>
      <c r="I120" s="125">
        <v>36329</v>
      </c>
      <c r="J120" s="124" t="s">
        <v>445</v>
      </c>
      <c r="K120" s="123" t="s">
        <v>280</v>
      </c>
      <c r="L120" s="123" t="s">
        <v>113</v>
      </c>
      <c r="M120" s="123" t="s">
        <v>296</v>
      </c>
      <c r="N120" s="125">
        <v>45386</v>
      </c>
      <c r="O120" s="138"/>
      <c r="P120" s="141"/>
      <c r="Q120" s="125"/>
      <c r="R120" s="124"/>
      <c r="S120" s="123"/>
      <c r="T120" s="123"/>
      <c r="U120" s="123"/>
      <c r="V120" s="125"/>
      <c r="W120" s="138"/>
      <c r="X120" s="144" t="s">
        <v>23</v>
      </c>
      <c r="Y120" s="137" t="s">
        <v>111</v>
      </c>
      <c r="Z120" s="138" t="s">
        <v>111</v>
      </c>
      <c r="AA120" s="162"/>
      <c r="AB120" s="137"/>
      <c r="AC120" s="123"/>
      <c r="AD120" s="123"/>
      <c r="AE120" s="138"/>
      <c r="AF120" s="137"/>
      <c r="AG120" s="138"/>
    </row>
    <row r="121" spans="2:33" ht="29">
      <c r="B121" s="137" t="s">
        <v>593</v>
      </c>
      <c r="C121" s="123">
        <v>89</v>
      </c>
      <c r="D121" s="123" t="s">
        <v>594</v>
      </c>
      <c r="E121" s="123" t="s">
        <v>111</v>
      </c>
      <c r="F121" s="138" t="s">
        <v>111</v>
      </c>
      <c r="G121" s="141" t="s">
        <v>112</v>
      </c>
      <c r="H121" s="190" t="s">
        <v>111</v>
      </c>
      <c r="I121" s="125">
        <v>36525</v>
      </c>
      <c r="J121" s="124" t="s">
        <v>497</v>
      </c>
      <c r="K121" s="123" t="s">
        <v>118</v>
      </c>
      <c r="L121" s="123" t="s">
        <v>113</v>
      </c>
      <c r="M121" s="123" t="s">
        <v>296</v>
      </c>
      <c r="N121" s="125">
        <v>45355</v>
      </c>
      <c r="O121" s="138"/>
      <c r="P121" s="141"/>
      <c r="Q121" s="125"/>
      <c r="R121" s="124"/>
      <c r="S121" s="123"/>
      <c r="T121" s="123"/>
      <c r="U121" s="123"/>
      <c r="V121" s="125"/>
      <c r="W121" s="138"/>
      <c r="X121" s="144" t="s">
        <v>23</v>
      </c>
      <c r="Y121" s="137" t="s">
        <v>111</v>
      </c>
      <c r="Z121" s="138" t="s">
        <v>111</v>
      </c>
      <c r="AA121" s="162"/>
      <c r="AB121" s="137" t="s">
        <v>216</v>
      </c>
      <c r="AC121" s="123"/>
      <c r="AD121" s="123"/>
      <c r="AE121" s="138"/>
      <c r="AF121" s="137"/>
      <c r="AG121" s="138"/>
    </row>
    <row r="122" spans="2:33" ht="29">
      <c r="B122" s="137" t="s">
        <v>595</v>
      </c>
      <c r="C122" s="123">
        <v>25</v>
      </c>
      <c r="D122" s="123" t="s">
        <v>596</v>
      </c>
      <c r="E122" s="123" t="s">
        <v>212</v>
      </c>
      <c r="F122" s="138" t="s">
        <v>111</v>
      </c>
      <c r="G122" s="141" t="s">
        <v>112</v>
      </c>
      <c r="H122" s="190" t="s">
        <v>111</v>
      </c>
      <c r="I122" s="125">
        <v>36526</v>
      </c>
      <c r="J122" s="124">
        <v>2.5</v>
      </c>
      <c r="K122" s="123" t="s">
        <v>280</v>
      </c>
      <c r="L122" s="123" t="s">
        <v>113</v>
      </c>
      <c r="M122" s="123" t="s">
        <v>296</v>
      </c>
      <c r="N122" s="125">
        <v>45386</v>
      </c>
      <c r="O122" s="138"/>
      <c r="P122" s="141"/>
      <c r="Q122" s="125"/>
      <c r="R122" s="124"/>
      <c r="S122" s="123"/>
      <c r="T122" s="123"/>
      <c r="U122" s="123"/>
      <c r="V122" s="125"/>
      <c r="W122" s="138"/>
      <c r="X122" s="144" t="s">
        <v>23</v>
      </c>
      <c r="Y122" s="137" t="s">
        <v>111</v>
      </c>
      <c r="Z122" s="138" t="s">
        <v>111</v>
      </c>
      <c r="AA122" s="162"/>
      <c r="AB122" s="137" t="s">
        <v>216</v>
      </c>
      <c r="AC122" s="123"/>
      <c r="AD122" s="123"/>
      <c r="AE122" s="138"/>
      <c r="AF122" s="137"/>
      <c r="AG122" s="138"/>
    </row>
    <row r="123" spans="2:33" ht="29">
      <c r="B123" s="137" t="s">
        <v>597</v>
      </c>
      <c r="C123" s="123">
        <v>101</v>
      </c>
      <c r="D123" s="123" t="s">
        <v>598</v>
      </c>
      <c r="E123" s="123" t="s">
        <v>323</v>
      </c>
      <c r="F123" s="138" t="s">
        <v>111</v>
      </c>
      <c r="G123" s="141" t="s">
        <v>112</v>
      </c>
      <c r="H123" s="190" t="s">
        <v>111</v>
      </c>
      <c r="I123" s="125">
        <v>36526</v>
      </c>
      <c r="J123" s="124" t="s">
        <v>484</v>
      </c>
      <c r="K123" s="123" t="s">
        <v>280</v>
      </c>
      <c r="L123" s="123" t="s">
        <v>113</v>
      </c>
      <c r="M123" s="123" t="s">
        <v>296</v>
      </c>
      <c r="N123" s="125">
        <v>45386</v>
      </c>
      <c r="O123" s="138"/>
      <c r="P123" s="141"/>
      <c r="Q123" s="125"/>
      <c r="R123" s="124"/>
      <c r="S123" s="123"/>
      <c r="T123" s="123"/>
      <c r="U123" s="123"/>
      <c r="V123" s="125"/>
      <c r="W123" s="138"/>
      <c r="X123" s="144" t="s">
        <v>23</v>
      </c>
      <c r="Y123" s="137" t="s">
        <v>111</v>
      </c>
      <c r="Z123" s="138" t="s">
        <v>111</v>
      </c>
      <c r="AA123" s="162"/>
      <c r="AB123" s="137" t="s">
        <v>213</v>
      </c>
      <c r="AC123" s="123"/>
      <c r="AD123" s="123"/>
      <c r="AE123" s="138"/>
      <c r="AF123" s="137"/>
      <c r="AG123" s="138"/>
    </row>
    <row r="124" spans="2:33" ht="29">
      <c r="B124" s="137" t="s">
        <v>599</v>
      </c>
      <c r="C124" s="123">
        <v>102</v>
      </c>
      <c r="D124" s="123" t="s">
        <v>600</v>
      </c>
      <c r="E124" s="123" t="s">
        <v>323</v>
      </c>
      <c r="F124" s="138" t="s">
        <v>111</v>
      </c>
      <c r="G124" s="141" t="s">
        <v>112</v>
      </c>
      <c r="H124" s="190" t="s">
        <v>111</v>
      </c>
      <c r="I124" s="125">
        <v>36526</v>
      </c>
      <c r="J124" s="124">
        <v>4</v>
      </c>
      <c r="K124" s="123" t="s">
        <v>280</v>
      </c>
      <c r="L124" s="123" t="s">
        <v>113</v>
      </c>
      <c r="M124" s="123" t="s">
        <v>296</v>
      </c>
      <c r="N124" s="125">
        <v>45386</v>
      </c>
      <c r="O124" s="138"/>
      <c r="P124" s="141"/>
      <c r="Q124" s="125"/>
      <c r="R124" s="124"/>
      <c r="S124" s="123"/>
      <c r="T124" s="123"/>
      <c r="U124" s="123"/>
      <c r="V124" s="125"/>
      <c r="W124" s="138"/>
      <c r="X124" s="144" t="s">
        <v>23</v>
      </c>
      <c r="Y124" s="137" t="s">
        <v>111</v>
      </c>
      <c r="Z124" s="138" t="s">
        <v>111</v>
      </c>
      <c r="AA124" s="162"/>
      <c r="AB124" s="137" t="s">
        <v>213</v>
      </c>
      <c r="AC124" s="123"/>
      <c r="AD124" s="123"/>
      <c r="AE124" s="138"/>
      <c r="AF124" s="137"/>
      <c r="AG124" s="138"/>
    </row>
    <row r="125" spans="2:33" ht="29">
      <c r="B125" s="137" t="s">
        <v>601</v>
      </c>
      <c r="C125" s="123">
        <v>104</v>
      </c>
      <c r="D125" s="123" t="s">
        <v>602</v>
      </c>
      <c r="E125" s="123" t="s">
        <v>323</v>
      </c>
      <c r="F125" s="138" t="s">
        <v>111</v>
      </c>
      <c r="G125" s="141" t="s">
        <v>112</v>
      </c>
      <c r="H125" s="190" t="s">
        <v>111</v>
      </c>
      <c r="I125" s="125">
        <v>36526</v>
      </c>
      <c r="J125" s="124" t="s">
        <v>445</v>
      </c>
      <c r="K125" s="123" t="s">
        <v>280</v>
      </c>
      <c r="L125" s="123" t="s">
        <v>113</v>
      </c>
      <c r="M125" s="123" t="s">
        <v>296</v>
      </c>
      <c r="N125" s="125">
        <v>45386</v>
      </c>
      <c r="O125" s="138"/>
      <c r="P125" s="141"/>
      <c r="Q125" s="125"/>
      <c r="R125" s="124"/>
      <c r="S125" s="123"/>
      <c r="T125" s="123"/>
      <c r="U125" s="123"/>
      <c r="V125" s="125"/>
      <c r="W125" s="138"/>
      <c r="X125" s="144" t="s">
        <v>23</v>
      </c>
      <c r="Y125" s="137" t="s">
        <v>111</v>
      </c>
      <c r="Z125" s="138" t="s">
        <v>111</v>
      </c>
      <c r="AA125" s="162"/>
      <c r="AB125" s="137" t="s">
        <v>213</v>
      </c>
      <c r="AC125" s="123"/>
      <c r="AD125" s="123"/>
      <c r="AE125" s="138"/>
      <c r="AF125" s="137"/>
      <c r="AG125" s="138"/>
    </row>
    <row r="126" spans="2:33" ht="29">
      <c r="B126" s="137" t="s">
        <v>603</v>
      </c>
      <c r="C126" s="123">
        <v>104</v>
      </c>
      <c r="D126" s="123" t="s">
        <v>602</v>
      </c>
      <c r="E126" s="123" t="s">
        <v>323</v>
      </c>
      <c r="F126" s="138" t="s">
        <v>111</v>
      </c>
      <c r="G126" s="141" t="s">
        <v>112</v>
      </c>
      <c r="H126" s="190" t="s">
        <v>111</v>
      </c>
      <c r="I126" s="125">
        <v>36526</v>
      </c>
      <c r="J126" s="124" t="s">
        <v>429</v>
      </c>
      <c r="K126" s="123" t="s">
        <v>280</v>
      </c>
      <c r="L126" s="123" t="s">
        <v>113</v>
      </c>
      <c r="M126" s="123" t="s">
        <v>296</v>
      </c>
      <c r="N126" s="125">
        <v>45386</v>
      </c>
      <c r="O126" s="138"/>
      <c r="P126" s="141"/>
      <c r="Q126" s="125"/>
      <c r="R126" s="124"/>
      <c r="S126" s="123"/>
      <c r="T126" s="123"/>
      <c r="U126" s="123"/>
      <c r="V126" s="125"/>
      <c r="W126" s="138"/>
      <c r="X126" s="144" t="s">
        <v>23</v>
      </c>
      <c r="Y126" s="137" t="s">
        <v>111</v>
      </c>
      <c r="Z126" s="138" t="s">
        <v>111</v>
      </c>
      <c r="AA126" s="162"/>
      <c r="AB126" s="137" t="s">
        <v>213</v>
      </c>
      <c r="AC126" s="123"/>
      <c r="AD126" s="123"/>
      <c r="AE126" s="138"/>
      <c r="AF126" s="137"/>
      <c r="AG126" s="138"/>
    </row>
    <row r="127" spans="2:33" ht="29">
      <c r="B127" s="137" t="s">
        <v>604</v>
      </c>
      <c r="C127" s="123">
        <v>104</v>
      </c>
      <c r="D127" s="123" t="s">
        <v>602</v>
      </c>
      <c r="E127" s="123" t="s">
        <v>323</v>
      </c>
      <c r="F127" s="138" t="s">
        <v>111</v>
      </c>
      <c r="G127" s="141" t="s">
        <v>112</v>
      </c>
      <c r="H127" s="190" t="s">
        <v>111</v>
      </c>
      <c r="I127" s="125">
        <v>36526</v>
      </c>
      <c r="J127" s="124" t="s">
        <v>388</v>
      </c>
      <c r="K127" s="123" t="s">
        <v>280</v>
      </c>
      <c r="L127" s="123" t="s">
        <v>113</v>
      </c>
      <c r="M127" s="123" t="s">
        <v>296</v>
      </c>
      <c r="N127" s="125">
        <v>45386</v>
      </c>
      <c r="O127" s="138"/>
      <c r="P127" s="141"/>
      <c r="Q127" s="125"/>
      <c r="R127" s="124"/>
      <c r="S127" s="123"/>
      <c r="T127" s="123"/>
      <c r="U127" s="123"/>
      <c r="V127" s="125"/>
      <c r="W127" s="138"/>
      <c r="X127" s="144" t="s">
        <v>23</v>
      </c>
      <c r="Y127" s="137" t="s">
        <v>111</v>
      </c>
      <c r="Z127" s="138" t="s">
        <v>111</v>
      </c>
      <c r="AA127" s="162"/>
      <c r="AB127" s="137" t="s">
        <v>213</v>
      </c>
      <c r="AC127" s="123"/>
      <c r="AD127" s="123"/>
      <c r="AE127" s="138"/>
      <c r="AF127" s="137"/>
      <c r="AG127" s="138"/>
    </row>
    <row r="128" spans="2:33" ht="29">
      <c r="B128" s="137" t="s">
        <v>605</v>
      </c>
      <c r="C128" s="123">
        <v>104</v>
      </c>
      <c r="D128" s="123" t="s">
        <v>602</v>
      </c>
      <c r="E128" s="123" t="s">
        <v>323</v>
      </c>
      <c r="F128" s="138" t="s">
        <v>111</v>
      </c>
      <c r="G128" s="141" t="s">
        <v>112</v>
      </c>
      <c r="H128" s="190" t="s">
        <v>111</v>
      </c>
      <c r="I128" s="125">
        <v>36526</v>
      </c>
      <c r="J128" s="124" t="s">
        <v>445</v>
      </c>
      <c r="K128" s="123" t="s">
        <v>280</v>
      </c>
      <c r="L128" s="123" t="s">
        <v>113</v>
      </c>
      <c r="M128" s="123" t="s">
        <v>296</v>
      </c>
      <c r="N128" s="125">
        <v>45386</v>
      </c>
      <c r="O128" s="138"/>
      <c r="P128" s="141"/>
      <c r="Q128" s="125"/>
      <c r="R128" s="124"/>
      <c r="S128" s="123"/>
      <c r="T128" s="123"/>
      <c r="U128" s="123"/>
      <c r="V128" s="125"/>
      <c r="W128" s="138"/>
      <c r="X128" s="144" t="s">
        <v>23</v>
      </c>
      <c r="Y128" s="137" t="s">
        <v>111</v>
      </c>
      <c r="Z128" s="138" t="s">
        <v>111</v>
      </c>
      <c r="AA128" s="162"/>
      <c r="AB128" s="137" t="s">
        <v>213</v>
      </c>
      <c r="AC128" s="123"/>
      <c r="AD128" s="123"/>
      <c r="AE128" s="138"/>
      <c r="AF128" s="137"/>
      <c r="AG128" s="138"/>
    </row>
    <row r="129" spans="2:33" ht="29">
      <c r="B129" s="137" t="s">
        <v>606</v>
      </c>
      <c r="C129" s="123">
        <v>104</v>
      </c>
      <c r="D129" s="123" t="s">
        <v>602</v>
      </c>
      <c r="E129" s="123" t="s">
        <v>323</v>
      </c>
      <c r="F129" s="138" t="s">
        <v>111</v>
      </c>
      <c r="G129" s="141" t="s">
        <v>112</v>
      </c>
      <c r="H129" s="190" t="s">
        <v>111</v>
      </c>
      <c r="I129" s="125">
        <v>36526</v>
      </c>
      <c r="J129" s="124" t="s">
        <v>388</v>
      </c>
      <c r="K129" s="123" t="s">
        <v>280</v>
      </c>
      <c r="L129" s="123" t="s">
        <v>113</v>
      </c>
      <c r="M129" s="123" t="s">
        <v>296</v>
      </c>
      <c r="N129" s="125">
        <v>45386</v>
      </c>
      <c r="O129" s="138"/>
      <c r="P129" s="141"/>
      <c r="Q129" s="125"/>
      <c r="R129" s="124"/>
      <c r="S129" s="123"/>
      <c r="T129" s="123"/>
      <c r="U129" s="123"/>
      <c r="V129" s="125"/>
      <c r="W129" s="138"/>
      <c r="X129" s="144" t="s">
        <v>23</v>
      </c>
      <c r="Y129" s="137" t="s">
        <v>111</v>
      </c>
      <c r="Z129" s="138" t="s">
        <v>111</v>
      </c>
      <c r="AA129" s="162"/>
      <c r="AB129" s="137" t="s">
        <v>213</v>
      </c>
      <c r="AC129" s="123"/>
      <c r="AD129" s="123"/>
      <c r="AE129" s="138"/>
      <c r="AF129" s="137"/>
      <c r="AG129" s="138"/>
    </row>
    <row r="130" spans="2:33" ht="29">
      <c r="B130" s="137" t="s">
        <v>607</v>
      </c>
      <c r="C130" s="123">
        <v>106</v>
      </c>
      <c r="D130" s="123" t="s">
        <v>608</v>
      </c>
      <c r="E130" s="123" t="s">
        <v>323</v>
      </c>
      <c r="F130" s="138" t="s">
        <v>111</v>
      </c>
      <c r="G130" s="141" t="s">
        <v>112</v>
      </c>
      <c r="H130" s="190" t="s">
        <v>111</v>
      </c>
      <c r="I130" s="125">
        <v>36526</v>
      </c>
      <c r="J130" s="124" t="s">
        <v>429</v>
      </c>
      <c r="K130" s="123" t="s">
        <v>280</v>
      </c>
      <c r="L130" s="123" t="s">
        <v>113</v>
      </c>
      <c r="M130" s="123" t="s">
        <v>296</v>
      </c>
      <c r="N130" s="125">
        <v>45386</v>
      </c>
      <c r="O130" s="138"/>
      <c r="P130" s="141"/>
      <c r="Q130" s="125"/>
      <c r="R130" s="124"/>
      <c r="S130" s="123"/>
      <c r="T130" s="123"/>
      <c r="U130" s="123"/>
      <c r="V130" s="125"/>
      <c r="W130" s="138"/>
      <c r="X130" s="144" t="s">
        <v>23</v>
      </c>
      <c r="Y130" s="137" t="s">
        <v>111</v>
      </c>
      <c r="Z130" s="138" t="s">
        <v>111</v>
      </c>
      <c r="AA130" s="162"/>
      <c r="AB130" s="137" t="s">
        <v>213</v>
      </c>
      <c r="AC130" s="123"/>
      <c r="AD130" s="123"/>
      <c r="AE130" s="138"/>
      <c r="AF130" s="137"/>
      <c r="AG130" s="138"/>
    </row>
    <row r="131" spans="2:33" ht="29">
      <c r="B131" s="137" t="s">
        <v>609</v>
      </c>
      <c r="C131" s="123">
        <v>106</v>
      </c>
      <c r="D131" s="123" t="s">
        <v>608</v>
      </c>
      <c r="E131" s="123" t="s">
        <v>323</v>
      </c>
      <c r="F131" s="138" t="s">
        <v>111</v>
      </c>
      <c r="G131" s="141" t="s">
        <v>112</v>
      </c>
      <c r="H131" s="190" t="s">
        <v>111</v>
      </c>
      <c r="I131" s="125">
        <v>36526</v>
      </c>
      <c r="J131" s="124" t="s">
        <v>445</v>
      </c>
      <c r="K131" s="123" t="s">
        <v>280</v>
      </c>
      <c r="L131" s="123" t="s">
        <v>113</v>
      </c>
      <c r="M131" s="123" t="s">
        <v>296</v>
      </c>
      <c r="N131" s="125">
        <v>45386</v>
      </c>
      <c r="O131" s="138"/>
      <c r="P131" s="141"/>
      <c r="Q131" s="125"/>
      <c r="R131" s="124"/>
      <c r="S131" s="123"/>
      <c r="T131" s="123"/>
      <c r="U131" s="123"/>
      <c r="V131" s="125"/>
      <c r="W131" s="138"/>
      <c r="X131" s="144" t="s">
        <v>23</v>
      </c>
      <c r="Y131" s="137" t="s">
        <v>111</v>
      </c>
      <c r="Z131" s="138" t="s">
        <v>111</v>
      </c>
      <c r="AA131" s="162"/>
      <c r="AB131" s="137" t="s">
        <v>213</v>
      </c>
      <c r="AC131" s="123"/>
      <c r="AD131" s="123"/>
      <c r="AE131" s="138"/>
      <c r="AF131" s="137"/>
      <c r="AG131" s="138"/>
    </row>
    <row r="132" spans="2:33" ht="29">
      <c r="B132" s="137" t="s">
        <v>610</v>
      </c>
      <c r="C132" s="123">
        <v>107</v>
      </c>
      <c r="D132" s="123" t="s">
        <v>611</v>
      </c>
      <c r="E132" s="123" t="s">
        <v>323</v>
      </c>
      <c r="F132" s="138" t="s">
        <v>111</v>
      </c>
      <c r="G132" s="141" t="s">
        <v>112</v>
      </c>
      <c r="H132" s="190" t="s">
        <v>111</v>
      </c>
      <c r="I132" s="125">
        <v>36526</v>
      </c>
      <c r="J132" s="124" t="s">
        <v>388</v>
      </c>
      <c r="K132" s="123" t="s">
        <v>280</v>
      </c>
      <c r="L132" s="123" t="s">
        <v>113</v>
      </c>
      <c r="M132" s="123" t="s">
        <v>296</v>
      </c>
      <c r="N132" s="125">
        <v>45386</v>
      </c>
      <c r="O132" s="138"/>
      <c r="P132" s="141"/>
      <c r="Q132" s="125"/>
      <c r="R132" s="124"/>
      <c r="S132" s="123"/>
      <c r="T132" s="123"/>
      <c r="U132" s="123"/>
      <c r="V132" s="125"/>
      <c r="W132" s="138"/>
      <c r="X132" s="144" t="s">
        <v>23</v>
      </c>
      <c r="Y132" s="137" t="s">
        <v>111</v>
      </c>
      <c r="Z132" s="138" t="s">
        <v>111</v>
      </c>
      <c r="AA132" s="162"/>
      <c r="AB132" s="137" t="s">
        <v>213</v>
      </c>
      <c r="AC132" s="123"/>
      <c r="AD132" s="123"/>
      <c r="AE132" s="138"/>
      <c r="AF132" s="137"/>
      <c r="AG132" s="138"/>
    </row>
    <row r="133" spans="2:33" ht="29">
      <c r="B133" s="137" t="s">
        <v>612</v>
      </c>
      <c r="C133" s="123">
        <v>108</v>
      </c>
      <c r="D133" s="123" t="s">
        <v>613</v>
      </c>
      <c r="E133" s="123" t="s">
        <v>323</v>
      </c>
      <c r="F133" s="138" t="s">
        <v>111</v>
      </c>
      <c r="G133" s="141" t="s">
        <v>112</v>
      </c>
      <c r="H133" s="190" t="s">
        <v>111</v>
      </c>
      <c r="I133" s="125">
        <v>36526</v>
      </c>
      <c r="J133" s="124">
        <v>6</v>
      </c>
      <c r="K133" s="123" t="s">
        <v>280</v>
      </c>
      <c r="L133" s="123" t="s">
        <v>113</v>
      </c>
      <c r="M133" s="123" t="s">
        <v>296</v>
      </c>
      <c r="N133" s="125">
        <v>45386</v>
      </c>
      <c r="O133" s="138"/>
      <c r="P133" s="141"/>
      <c r="Q133" s="125"/>
      <c r="R133" s="124"/>
      <c r="S133" s="123"/>
      <c r="T133" s="123"/>
      <c r="U133" s="123"/>
      <c r="V133" s="125"/>
      <c r="W133" s="138"/>
      <c r="X133" s="144" t="s">
        <v>23</v>
      </c>
      <c r="Y133" s="137" t="s">
        <v>111</v>
      </c>
      <c r="Z133" s="138" t="s">
        <v>111</v>
      </c>
      <c r="AA133" s="162"/>
      <c r="AB133" s="137" t="s">
        <v>213</v>
      </c>
      <c r="AC133" s="123"/>
      <c r="AD133" s="123"/>
      <c r="AE133" s="138"/>
      <c r="AF133" s="137"/>
      <c r="AG133" s="138"/>
    </row>
    <row r="134" spans="2:33" ht="29">
      <c r="B134" s="137" t="s">
        <v>614</v>
      </c>
      <c r="C134" s="123">
        <v>109</v>
      </c>
      <c r="D134" s="123" t="s">
        <v>615</v>
      </c>
      <c r="E134" s="123" t="s">
        <v>323</v>
      </c>
      <c r="F134" s="138" t="s">
        <v>111</v>
      </c>
      <c r="G134" s="141" t="s">
        <v>112</v>
      </c>
      <c r="H134" s="190" t="s">
        <v>111</v>
      </c>
      <c r="I134" s="125">
        <v>36526</v>
      </c>
      <c r="J134" s="124" t="s">
        <v>388</v>
      </c>
      <c r="K134" s="123" t="s">
        <v>280</v>
      </c>
      <c r="L134" s="123" t="s">
        <v>113</v>
      </c>
      <c r="M134" s="123" t="s">
        <v>296</v>
      </c>
      <c r="N134" s="125">
        <v>45386</v>
      </c>
      <c r="O134" s="138"/>
      <c r="P134" s="141"/>
      <c r="Q134" s="125"/>
      <c r="R134" s="124"/>
      <c r="S134" s="123"/>
      <c r="T134" s="123"/>
      <c r="U134" s="123"/>
      <c r="V134" s="125"/>
      <c r="W134" s="138"/>
      <c r="X134" s="144" t="s">
        <v>23</v>
      </c>
      <c r="Y134" s="137" t="s">
        <v>111</v>
      </c>
      <c r="Z134" s="138" t="s">
        <v>111</v>
      </c>
      <c r="AA134" s="162"/>
      <c r="AB134" s="137" t="s">
        <v>213</v>
      </c>
      <c r="AC134" s="123"/>
      <c r="AD134" s="123"/>
      <c r="AE134" s="138"/>
      <c r="AF134" s="137"/>
      <c r="AG134" s="138"/>
    </row>
    <row r="135" spans="2:33" ht="29">
      <c r="B135" s="137" t="s">
        <v>616</v>
      </c>
      <c r="C135" s="123">
        <v>110</v>
      </c>
      <c r="D135" s="123" t="s">
        <v>617</v>
      </c>
      <c r="E135" s="123" t="s">
        <v>323</v>
      </c>
      <c r="F135" s="138" t="s">
        <v>111</v>
      </c>
      <c r="G135" s="141" t="s">
        <v>112</v>
      </c>
      <c r="H135" s="190" t="s">
        <v>111</v>
      </c>
      <c r="I135" s="125">
        <v>36526</v>
      </c>
      <c r="J135" s="124">
        <v>4</v>
      </c>
      <c r="K135" s="123" t="s">
        <v>280</v>
      </c>
      <c r="L135" s="123" t="s">
        <v>113</v>
      </c>
      <c r="M135" s="123" t="s">
        <v>296</v>
      </c>
      <c r="N135" s="125">
        <v>45386</v>
      </c>
      <c r="O135" s="138"/>
      <c r="P135" s="141"/>
      <c r="Q135" s="125"/>
      <c r="R135" s="124"/>
      <c r="S135" s="123"/>
      <c r="T135" s="123"/>
      <c r="U135" s="123"/>
      <c r="V135" s="125"/>
      <c r="W135" s="138"/>
      <c r="X135" s="144" t="s">
        <v>23</v>
      </c>
      <c r="Y135" s="137" t="s">
        <v>111</v>
      </c>
      <c r="Z135" s="138" t="s">
        <v>111</v>
      </c>
      <c r="AA135" s="162"/>
      <c r="AB135" s="137" t="s">
        <v>213</v>
      </c>
      <c r="AC135" s="123"/>
      <c r="AD135" s="123"/>
      <c r="AE135" s="138"/>
      <c r="AF135" s="137"/>
      <c r="AG135" s="138"/>
    </row>
    <row r="136" spans="2:33" ht="29">
      <c r="B136" s="137" t="s">
        <v>618</v>
      </c>
      <c r="C136" s="123">
        <v>111</v>
      </c>
      <c r="D136" s="123" t="s">
        <v>619</v>
      </c>
      <c r="E136" s="123" t="s">
        <v>323</v>
      </c>
      <c r="F136" s="138" t="s">
        <v>111</v>
      </c>
      <c r="G136" s="141" t="s">
        <v>112</v>
      </c>
      <c r="H136" s="190" t="s">
        <v>111</v>
      </c>
      <c r="I136" s="125">
        <v>36526</v>
      </c>
      <c r="J136" s="124" t="s">
        <v>445</v>
      </c>
      <c r="K136" s="123" t="s">
        <v>280</v>
      </c>
      <c r="L136" s="123" t="s">
        <v>113</v>
      </c>
      <c r="M136" s="123" t="s">
        <v>296</v>
      </c>
      <c r="N136" s="125">
        <v>45386</v>
      </c>
      <c r="O136" s="138"/>
      <c r="P136" s="141"/>
      <c r="Q136" s="125"/>
      <c r="R136" s="124"/>
      <c r="S136" s="123"/>
      <c r="T136" s="123"/>
      <c r="U136" s="123"/>
      <c r="V136" s="125"/>
      <c r="W136" s="138"/>
      <c r="X136" s="144" t="s">
        <v>23</v>
      </c>
      <c r="Y136" s="137" t="s">
        <v>111</v>
      </c>
      <c r="Z136" s="138" t="s">
        <v>111</v>
      </c>
      <c r="AA136" s="162"/>
      <c r="AB136" s="137" t="s">
        <v>213</v>
      </c>
      <c r="AC136" s="123"/>
      <c r="AD136" s="123"/>
      <c r="AE136" s="138"/>
      <c r="AF136" s="137"/>
      <c r="AG136" s="138"/>
    </row>
    <row r="137" spans="2:33" ht="29">
      <c r="B137" s="137" t="s">
        <v>620</v>
      </c>
      <c r="C137" s="123">
        <v>111</v>
      </c>
      <c r="D137" s="123" t="s">
        <v>619</v>
      </c>
      <c r="E137" s="123" t="s">
        <v>323</v>
      </c>
      <c r="F137" s="138" t="s">
        <v>111</v>
      </c>
      <c r="G137" s="141" t="s">
        <v>112</v>
      </c>
      <c r="H137" s="190" t="s">
        <v>111</v>
      </c>
      <c r="I137" s="125">
        <v>36526</v>
      </c>
      <c r="J137" s="124" t="s">
        <v>388</v>
      </c>
      <c r="K137" s="123" t="s">
        <v>280</v>
      </c>
      <c r="L137" s="123" t="s">
        <v>113</v>
      </c>
      <c r="M137" s="123" t="s">
        <v>296</v>
      </c>
      <c r="N137" s="125">
        <v>45386</v>
      </c>
      <c r="O137" s="138"/>
      <c r="P137" s="141"/>
      <c r="Q137" s="125"/>
      <c r="R137" s="124"/>
      <c r="S137" s="123"/>
      <c r="T137" s="123"/>
      <c r="U137" s="123"/>
      <c r="V137" s="125"/>
      <c r="W137" s="138"/>
      <c r="X137" s="144" t="s">
        <v>23</v>
      </c>
      <c r="Y137" s="137" t="s">
        <v>111</v>
      </c>
      <c r="Z137" s="138" t="s">
        <v>111</v>
      </c>
      <c r="AA137" s="162"/>
      <c r="AB137" s="137" t="s">
        <v>213</v>
      </c>
      <c r="AC137" s="123"/>
      <c r="AD137" s="123"/>
      <c r="AE137" s="138"/>
      <c r="AF137" s="137"/>
      <c r="AG137" s="138"/>
    </row>
    <row r="138" spans="2:33" ht="29">
      <c r="B138" s="137" t="s">
        <v>621</v>
      </c>
      <c r="C138" s="123">
        <v>111</v>
      </c>
      <c r="D138" s="123" t="s">
        <v>619</v>
      </c>
      <c r="E138" s="123" t="s">
        <v>323</v>
      </c>
      <c r="F138" s="138" t="s">
        <v>111</v>
      </c>
      <c r="G138" s="141" t="s">
        <v>112</v>
      </c>
      <c r="H138" s="190" t="s">
        <v>111</v>
      </c>
      <c r="I138" s="125">
        <v>36526</v>
      </c>
      <c r="J138" s="124" t="s">
        <v>445</v>
      </c>
      <c r="K138" s="123" t="s">
        <v>280</v>
      </c>
      <c r="L138" s="123" t="s">
        <v>113</v>
      </c>
      <c r="M138" s="123" t="s">
        <v>296</v>
      </c>
      <c r="N138" s="125">
        <v>45386</v>
      </c>
      <c r="O138" s="138"/>
      <c r="P138" s="141"/>
      <c r="Q138" s="125"/>
      <c r="R138" s="124"/>
      <c r="S138" s="123"/>
      <c r="T138" s="123"/>
      <c r="U138" s="123"/>
      <c r="V138" s="125"/>
      <c r="W138" s="138"/>
      <c r="X138" s="144" t="s">
        <v>23</v>
      </c>
      <c r="Y138" s="137" t="s">
        <v>111</v>
      </c>
      <c r="Z138" s="138" t="s">
        <v>111</v>
      </c>
      <c r="AA138" s="162"/>
      <c r="AB138" s="137" t="s">
        <v>213</v>
      </c>
      <c r="AC138" s="123"/>
      <c r="AD138" s="123"/>
      <c r="AE138" s="138"/>
      <c r="AF138" s="137"/>
      <c r="AG138" s="138"/>
    </row>
    <row r="139" spans="2:33" ht="29">
      <c r="B139" s="137" t="s">
        <v>622</v>
      </c>
      <c r="C139" s="123">
        <v>112</v>
      </c>
      <c r="D139" s="123" t="s">
        <v>623</v>
      </c>
      <c r="E139" s="123" t="s">
        <v>323</v>
      </c>
      <c r="F139" s="138" t="s">
        <v>111</v>
      </c>
      <c r="G139" s="141" t="s">
        <v>112</v>
      </c>
      <c r="H139" s="190" t="s">
        <v>111</v>
      </c>
      <c r="I139" s="125">
        <v>36526</v>
      </c>
      <c r="J139" s="124" t="s">
        <v>445</v>
      </c>
      <c r="K139" s="123" t="s">
        <v>280</v>
      </c>
      <c r="L139" s="123" t="s">
        <v>113</v>
      </c>
      <c r="M139" s="123" t="s">
        <v>296</v>
      </c>
      <c r="N139" s="125">
        <v>45386</v>
      </c>
      <c r="O139" s="138"/>
      <c r="P139" s="141"/>
      <c r="Q139" s="125"/>
      <c r="R139" s="124"/>
      <c r="S139" s="123"/>
      <c r="T139" s="123"/>
      <c r="U139" s="123"/>
      <c r="V139" s="125"/>
      <c r="W139" s="138"/>
      <c r="X139" s="144" t="s">
        <v>23</v>
      </c>
      <c r="Y139" s="137" t="s">
        <v>111</v>
      </c>
      <c r="Z139" s="138" t="s">
        <v>111</v>
      </c>
      <c r="AA139" s="162"/>
      <c r="AB139" s="137" t="s">
        <v>213</v>
      </c>
      <c r="AC139" s="123"/>
      <c r="AD139" s="123"/>
      <c r="AE139" s="138"/>
      <c r="AF139" s="137"/>
      <c r="AG139" s="138"/>
    </row>
    <row r="140" spans="2:33" ht="29">
      <c r="B140" s="137" t="s">
        <v>624</v>
      </c>
      <c r="C140" s="123">
        <v>113</v>
      </c>
      <c r="D140" s="123" t="s">
        <v>625</v>
      </c>
      <c r="E140" s="123" t="s">
        <v>323</v>
      </c>
      <c r="F140" s="138" t="s">
        <v>111</v>
      </c>
      <c r="G140" s="141" t="s">
        <v>112</v>
      </c>
      <c r="H140" s="190" t="s">
        <v>111</v>
      </c>
      <c r="I140" s="125">
        <v>36526</v>
      </c>
      <c r="J140" s="124" t="s">
        <v>445</v>
      </c>
      <c r="K140" s="123" t="s">
        <v>280</v>
      </c>
      <c r="L140" s="123" t="s">
        <v>113</v>
      </c>
      <c r="M140" s="123" t="s">
        <v>296</v>
      </c>
      <c r="N140" s="125">
        <v>45386</v>
      </c>
      <c r="O140" s="138"/>
      <c r="P140" s="141"/>
      <c r="Q140" s="125"/>
      <c r="R140" s="124"/>
      <c r="S140" s="123"/>
      <c r="T140" s="123"/>
      <c r="U140" s="123"/>
      <c r="V140" s="125"/>
      <c r="W140" s="138"/>
      <c r="X140" s="144" t="s">
        <v>23</v>
      </c>
      <c r="Y140" s="137" t="s">
        <v>111</v>
      </c>
      <c r="Z140" s="138" t="s">
        <v>111</v>
      </c>
      <c r="AA140" s="162"/>
      <c r="AB140" s="137" t="s">
        <v>213</v>
      </c>
      <c r="AC140" s="123"/>
      <c r="AD140" s="123"/>
      <c r="AE140" s="138"/>
      <c r="AF140" s="137"/>
      <c r="AG140" s="138"/>
    </row>
    <row r="141" spans="2:33" ht="29">
      <c r="B141" s="137" t="s">
        <v>626</v>
      </c>
      <c r="C141" s="123">
        <v>113</v>
      </c>
      <c r="D141" s="123" t="s">
        <v>625</v>
      </c>
      <c r="E141" s="123" t="s">
        <v>323</v>
      </c>
      <c r="F141" s="138" t="s">
        <v>111</v>
      </c>
      <c r="G141" s="141" t="s">
        <v>112</v>
      </c>
      <c r="H141" s="190" t="s">
        <v>111</v>
      </c>
      <c r="I141" s="125">
        <v>36526</v>
      </c>
      <c r="J141" s="124" t="s">
        <v>429</v>
      </c>
      <c r="K141" s="123" t="s">
        <v>280</v>
      </c>
      <c r="L141" s="123" t="s">
        <v>113</v>
      </c>
      <c r="M141" s="123" t="s">
        <v>296</v>
      </c>
      <c r="N141" s="125">
        <v>45386</v>
      </c>
      <c r="O141" s="138"/>
      <c r="P141" s="141"/>
      <c r="Q141" s="125"/>
      <c r="R141" s="124"/>
      <c r="S141" s="123"/>
      <c r="T141" s="123"/>
      <c r="U141" s="123"/>
      <c r="V141" s="125"/>
      <c r="W141" s="138"/>
      <c r="X141" s="144" t="s">
        <v>23</v>
      </c>
      <c r="Y141" s="137" t="s">
        <v>111</v>
      </c>
      <c r="Z141" s="138" t="s">
        <v>111</v>
      </c>
      <c r="AA141" s="162"/>
      <c r="AB141" s="137" t="s">
        <v>213</v>
      </c>
      <c r="AC141" s="123"/>
      <c r="AD141" s="123"/>
      <c r="AE141" s="138"/>
      <c r="AF141" s="137"/>
      <c r="AG141" s="138"/>
    </row>
    <row r="142" spans="2:33" ht="29">
      <c r="B142" s="137" t="s">
        <v>627</v>
      </c>
      <c r="C142" s="123">
        <v>114</v>
      </c>
      <c r="D142" s="123" t="s">
        <v>628</v>
      </c>
      <c r="E142" s="123" t="s">
        <v>323</v>
      </c>
      <c r="F142" s="138" t="s">
        <v>111</v>
      </c>
      <c r="G142" s="141" t="s">
        <v>112</v>
      </c>
      <c r="H142" s="190" t="s">
        <v>111</v>
      </c>
      <c r="I142" s="125">
        <v>36526</v>
      </c>
      <c r="J142" s="124" t="s">
        <v>445</v>
      </c>
      <c r="K142" s="123" t="s">
        <v>280</v>
      </c>
      <c r="L142" s="123" t="s">
        <v>113</v>
      </c>
      <c r="M142" s="123" t="s">
        <v>296</v>
      </c>
      <c r="N142" s="125">
        <v>45386</v>
      </c>
      <c r="O142" s="138"/>
      <c r="P142" s="141"/>
      <c r="Q142" s="125"/>
      <c r="R142" s="124"/>
      <c r="S142" s="123"/>
      <c r="T142" s="123"/>
      <c r="U142" s="123"/>
      <c r="V142" s="125"/>
      <c r="W142" s="138"/>
      <c r="X142" s="144" t="s">
        <v>23</v>
      </c>
      <c r="Y142" s="137" t="s">
        <v>111</v>
      </c>
      <c r="Z142" s="138" t="s">
        <v>111</v>
      </c>
      <c r="AA142" s="162"/>
      <c r="AB142" s="137" t="s">
        <v>213</v>
      </c>
      <c r="AC142" s="123"/>
      <c r="AD142" s="123"/>
      <c r="AE142" s="138"/>
      <c r="AF142" s="137"/>
      <c r="AG142" s="138"/>
    </row>
    <row r="143" spans="2:33" ht="29">
      <c r="B143" s="137" t="s">
        <v>629</v>
      </c>
      <c r="C143" s="123" t="s">
        <v>630</v>
      </c>
      <c r="D143" s="123" t="s">
        <v>631</v>
      </c>
      <c r="E143" s="123" t="s">
        <v>323</v>
      </c>
      <c r="F143" s="138" t="s">
        <v>111</v>
      </c>
      <c r="G143" s="141" t="s">
        <v>112</v>
      </c>
      <c r="H143" s="190" t="s">
        <v>111</v>
      </c>
      <c r="I143" s="125">
        <v>36526</v>
      </c>
      <c r="J143" s="124">
        <v>4</v>
      </c>
      <c r="K143" s="123" t="s">
        <v>280</v>
      </c>
      <c r="L143" s="123" t="s">
        <v>113</v>
      </c>
      <c r="M143" s="123" t="s">
        <v>296</v>
      </c>
      <c r="N143" s="125">
        <v>45386</v>
      </c>
      <c r="O143" s="138"/>
      <c r="P143" s="141"/>
      <c r="Q143" s="125"/>
      <c r="R143" s="124"/>
      <c r="S143" s="123"/>
      <c r="T143" s="123"/>
      <c r="U143" s="123"/>
      <c r="V143" s="125"/>
      <c r="W143" s="138"/>
      <c r="X143" s="144" t="s">
        <v>23</v>
      </c>
      <c r="Y143" s="137" t="s">
        <v>111</v>
      </c>
      <c r="Z143" s="138" t="s">
        <v>111</v>
      </c>
      <c r="AA143" s="162"/>
      <c r="AB143" s="137" t="s">
        <v>213</v>
      </c>
      <c r="AC143" s="123"/>
      <c r="AD143" s="123"/>
      <c r="AE143" s="138"/>
      <c r="AF143" s="137"/>
      <c r="AG143" s="138"/>
    </row>
    <row r="144" spans="2:33" ht="29">
      <c r="B144" s="137" t="s">
        <v>632</v>
      </c>
      <c r="C144" s="123" t="s">
        <v>630</v>
      </c>
      <c r="D144" s="123" t="s">
        <v>631</v>
      </c>
      <c r="E144" s="123" t="s">
        <v>323</v>
      </c>
      <c r="F144" s="138" t="s">
        <v>111</v>
      </c>
      <c r="G144" s="141" t="s">
        <v>112</v>
      </c>
      <c r="H144" s="190" t="s">
        <v>111</v>
      </c>
      <c r="I144" s="125">
        <v>36526</v>
      </c>
      <c r="J144" s="124" t="s">
        <v>388</v>
      </c>
      <c r="K144" s="123" t="s">
        <v>280</v>
      </c>
      <c r="L144" s="123" t="s">
        <v>113</v>
      </c>
      <c r="M144" s="123" t="s">
        <v>296</v>
      </c>
      <c r="N144" s="125">
        <v>45386</v>
      </c>
      <c r="O144" s="138"/>
      <c r="P144" s="141"/>
      <c r="Q144" s="125"/>
      <c r="R144" s="124"/>
      <c r="S144" s="123"/>
      <c r="T144" s="123"/>
      <c r="U144" s="123"/>
      <c r="V144" s="125"/>
      <c r="W144" s="138"/>
      <c r="X144" s="144" t="s">
        <v>23</v>
      </c>
      <c r="Y144" s="137" t="s">
        <v>111</v>
      </c>
      <c r="Z144" s="138" t="s">
        <v>111</v>
      </c>
      <c r="AA144" s="162"/>
      <c r="AB144" s="137" t="s">
        <v>213</v>
      </c>
      <c r="AC144" s="123"/>
      <c r="AD144" s="123"/>
      <c r="AE144" s="138"/>
      <c r="AF144" s="137"/>
      <c r="AG144" s="138"/>
    </row>
    <row r="145" spans="2:33" ht="29">
      <c r="B145" s="137" t="s">
        <v>633</v>
      </c>
      <c r="C145" s="123" t="s">
        <v>634</v>
      </c>
      <c r="D145" s="123" t="s">
        <v>635</v>
      </c>
      <c r="E145" s="123" t="s">
        <v>323</v>
      </c>
      <c r="F145" s="138" t="s">
        <v>111</v>
      </c>
      <c r="G145" s="141" t="s">
        <v>112</v>
      </c>
      <c r="H145" s="190" t="s">
        <v>111</v>
      </c>
      <c r="I145" s="125">
        <v>36526</v>
      </c>
      <c r="J145" s="124" t="s">
        <v>388</v>
      </c>
      <c r="K145" s="123" t="s">
        <v>280</v>
      </c>
      <c r="L145" s="123" t="s">
        <v>113</v>
      </c>
      <c r="M145" s="123" t="s">
        <v>296</v>
      </c>
      <c r="N145" s="125">
        <v>45386</v>
      </c>
      <c r="O145" s="138"/>
      <c r="P145" s="141"/>
      <c r="Q145" s="125"/>
      <c r="R145" s="124"/>
      <c r="S145" s="123"/>
      <c r="T145" s="123"/>
      <c r="U145" s="123"/>
      <c r="V145" s="125"/>
      <c r="W145" s="138"/>
      <c r="X145" s="144" t="s">
        <v>23</v>
      </c>
      <c r="Y145" s="137" t="s">
        <v>111</v>
      </c>
      <c r="Z145" s="138" t="s">
        <v>111</v>
      </c>
      <c r="AA145" s="162"/>
      <c r="AB145" s="137" t="s">
        <v>213</v>
      </c>
      <c r="AC145" s="123"/>
      <c r="AD145" s="123"/>
      <c r="AE145" s="138"/>
      <c r="AF145" s="137"/>
      <c r="AG145" s="138"/>
    </row>
    <row r="146" spans="2:33" ht="29">
      <c r="B146" s="137" t="s">
        <v>636</v>
      </c>
      <c r="C146" s="123">
        <v>90</v>
      </c>
      <c r="D146" s="123" t="s">
        <v>637</v>
      </c>
      <c r="E146" s="123" t="s">
        <v>212</v>
      </c>
      <c r="F146" s="138" t="s">
        <v>111</v>
      </c>
      <c r="G146" s="141" t="s">
        <v>112</v>
      </c>
      <c r="H146" s="190" t="s">
        <v>111</v>
      </c>
      <c r="I146" s="125">
        <v>36572</v>
      </c>
      <c r="J146" s="124">
        <v>3</v>
      </c>
      <c r="K146" s="123" t="s">
        <v>280</v>
      </c>
      <c r="L146" s="123" t="s">
        <v>113</v>
      </c>
      <c r="M146" s="123" t="s">
        <v>296</v>
      </c>
      <c r="N146" s="125">
        <v>45386</v>
      </c>
      <c r="O146" s="138"/>
      <c r="P146" s="141"/>
      <c r="Q146" s="125"/>
      <c r="R146" s="124"/>
      <c r="S146" s="123"/>
      <c r="T146" s="123"/>
      <c r="U146" s="123"/>
      <c r="V146" s="125"/>
      <c r="W146" s="138"/>
      <c r="X146" s="144" t="s">
        <v>23</v>
      </c>
      <c r="Y146" s="137" t="s">
        <v>111</v>
      </c>
      <c r="Z146" s="138" t="s">
        <v>111</v>
      </c>
      <c r="AA146" s="162"/>
      <c r="AB146" s="137" t="s">
        <v>216</v>
      </c>
      <c r="AC146" s="123"/>
      <c r="AD146" s="123"/>
      <c r="AE146" s="138"/>
      <c r="AF146" s="137"/>
      <c r="AG146" s="138"/>
    </row>
    <row r="147" spans="2:33" ht="29">
      <c r="B147" s="137" t="s">
        <v>638</v>
      </c>
      <c r="C147" s="123">
        <v>88</v>
      </c>
      <c r="D147" s="123" t="s">
        <v>639</v>
      </c>
      <c r="E147" s="123" t="s">
        <v>212</v>
      </c>
      <c r="F147" s="138" t="s">
        <v>111</v>
      </c>
      <c r="G147" s="141" t="s">
        <v>112</v>
      </c>
      <c r="H147" s="190" t="s">
        <v>111</v>
      </c>
      <c r="I147" s="125">
        <v>36700</v>
      </c>
      <c r="J147" s="124">
        <v>4</v>
      </c>
      <c r="K147" s="123" t="s">
        <v>280</v>
      </c>
      <c r="L147" s="123" t="s">
        <v>113</v>
      </c>
      <c r="M147" s="123" t="s">
        <v>296</v>
      </c>
      <c r="N147" s="125">
        <v>45386</v>
      </c>
      <c r="O147" s="138"/>
      <c r="P147" s="141"/>
      <c r="Q147" s="125"/>
      <c r="R147" s="124"/>
      <c r="S147" s="123"/>
      <c r="T147" s="123"/>
      <c r="U147" s="123"/>
      <c r="V147" s="125"/>
      <c r="W147" s="138"/>
      <c r="X147" s="144" t="s">
        <v>23</v>
      </c>
      <c r="Y147" s="137" t="s">
        <v>111</v>
      </c>
      <c r="Z147" s="138" t="s">
        <v>111</v>
      </c>
      <c r="AA147" s="162"/>
      <c r="AB147" s="137" t="s">
        <v>216</v>
      </c>
      <c r="AC147" s="123"/>
      <c r="AD147" s="123"/>
      <c r="AE147" s="138"/>
      <c r="AF147" s="137"/>
      <c r="AG147" s="138"/>
    </row>
    <row r="148" spans="2:33" ht="29">
      <c r="B148" s="137" t="s">
        <v>640</v>
      </c>
      <c r="C148" s="123">
        <v>81</v>
      </c>
      <c r="D148" s="123" t="s">
        <v>641</v>
      </c>
      <c r="E148" s="123" t="s">
        <v>212</v>
      </c>
      <c r="F148" s="138" t="s">
        <v>111</v>
      </c>
      <c r="G148" s="141" t="s">
        <v>112</v>
      </c>
      <c r="H148" s="190" t="s">
        <v>111</v>
      </c>
      <c r="I148" s="125">
        <v>36948</v>
      </c>
      <c r="J148" s="124">
        <v>2</v>
      </c>
      <c r="K148" s="123" t="s">
        <v>280</v>
      </c>
      <c r="L148" s="123" t="s">
        <v>113</v>
      </c>
      <c r="M148" s="123" t="s">
        <v>296</v>
      </c>
      <c r="N148" s="125">
        <v>45386</v>
      </c>
      <c r="O148" s="138"/>
      <c r="P148" s="141"/>
      <c r="Q148" s="125"/>
      <c r="R148" s="124"/>
      <c r="S148" s="123"/>
      <c r="T148" s="123"/>
      <c r="U148" s="123"/>
      <c r="V148" s="125"/>
      <c r="W148" s="138"/>
      <c r="X148" s="144" t="s">
        <v>23</v>
      </c>
      <c r="Y148" s="137" t="s">
        <v>111</v>
      </c>
      <c r="Z148" s="138" t="s">
        <v>111</v>
      </c>
      <c r="AA148" s="162"/>
      <c r="AB148" s="137" t="s">
        <v>216</v>
      </c>
      <c r="AC148" s="123"/>
      <c r="AD148" s="123"/>
      <c r="AE148" s="138"/>
      <c r="AF148" s="137"/>
      <c r="AG148" s="138"/>
    </row>
    <row r="149" spans="2:33" ht="29">
      <c r="B149" s="137" t="s">
        <v>642</v>
      </c>
      <c r="C149" s="123">
        <v>97</v>
      </c>
      <c r="D149" s="123" t="s">
        <v>643</v>
      </c>
      <c r="E149" s="123" t="s">
        <v>111</v>
      </c>
      <c r="F149" s="138" t="s">
        <v>111</v>
      </c>
      <c r="G149" s="141" t="s">
        <v>112</v>
      </c>
      <c r="H149" s="190" t="s">
        <v>111</v>
      </c>
      <c r="I149" s="125">
        <v>37132</v>
      </c>
      <c r="J149" s="124">
        <v>2</v>
      </c>
      <c r="K149" s="123" t="s">
        <v>280</v>
      </c>
      <c r="L149" s="123" t="s">
        <v>113</v>
      </c>
      <c r="M149" s="123" t="s">
        <v>296</v>
      </c>
      <c r="N149" s="125">
        <v>45386</v>
      </c>
      <c r="O149" s="138"/>
      <c r="P149" s="141"/>
      <c r="Q149" s="125"/>
      <c r="R149" s="124"/>
      <c r="S149" s="123"/>
      <c r="T149" s="123"/>
      <c r="U149" s="123"/>
      <c r="V149" s="125"/>
      <c r="W149" s="138"/>
      <c r="X149" s="144" t="s">
        <v>23</v>
      </c>
      <c r="Y149" s="137" t="s">
        <v>111</v>
      </c>
      <c r="Z149" s="138" t="s">
        <v>111</v>
      </c>
      <c r="AA149" s="162"/>
      <c r="AB149" s="137" t="s">
        <v>216</v>
      </c>
      <c r="AC149" s="123"/>
      <c r="AD149" s="123"/>
      <c r="AE149" s="138"/>
      <c r="AF149" s="137"/>
      <c r="AG149" s="138"/>
    </row>
    <row r="150" spans="2:33" ht="43.5">
      <c r="B150" s="137" t="s">
        <v>644</v>
      </c>
      <c r="C150" s="123">
        <v>95</v>
      </c>
      <c r="D150" s="123" t="s">
        <v>645</v>
      </c>
      <c r="E150" s="123" t="s">
        <v>212</v>
      </c>
      <c r="F150" s="138" t="s">
        <v>111</v>
      </c>
      <c r="G150" s="141" t="s">
        <v>112</v>
      </c>
      <c r="H150" s="190" t="s">
        <v>111</v>
      </c>
      <c r="I150" s="125">
        <v>37257</v>
      </c>
      <c r="J150" s="124">
        <v>2.5</v>
      </c>
      <c r="K150" s="123" t="s">
        <v>280</v>
      </c>
      <c r="L150" s="123" t="s">
        <v>113</v>
      </c>
      <c r="M150" s="123" t="s">
        <v>292</v>
      </c>
      <c r="N150" s="125">
        <v>45091</v>
      </c>
      <c r="O150" s="138" t="s">
        <v>917</v>
      </c>
      <c r="P150" s="141"/>
      <c r="Q150" s="125"/>
      <c r="R150" s="124"/>
      <c r="S150" s="123"/>
      <c r="T150" s="123"/>
      <c r="U150" s="123"/>
      <c r="V150" s="125"/>
      <c r="W150" s="138"/>
      <c r="X150" s="144" t="s">
        <v>23</v>
      </c>
      <c r="Y150" s="137" t="s">
        <v>111</v>
      </c>
      <c r="Z150" s="138" t="s">
        <v>111</v>
      </c>
      <c r="AA150" s="162"/>
      <c r="AB150" s="137" t="s">
        <v>216</v>
      </c>
      <c r="AC150" s="123"/>
      <c r="AD150" s="123"/>
      <c r="AE150" s="138" t="s">
        <v>113</v>
      </c>
      <c r="AF150" s="137"/>
      <c r="AG150" s="138"/>
    </row>
    <row r="151" spans="2:33" ht="29">
      <c r="B151" s="137" t="s">
        <v>646</v>
      </c>
      <c r="C151" s="123">
        <v>21</v>
      </c>
      <c r="D151" s="123" t="s">
        <v>647</v>
      </c>
      <c r="E151" s="123" t="s">
        <v>212</v>
      </c>
      <c r="F151" s="138" t="s">
        <v>111</v>
      </c>
      <c r="G151" s="141" t="s">
        <v>121</v>
      </c>
      <c r="H151" s="190" t="s">
        <v>111</v>
      </c>
      <c r="I151" s="125">
        <v>37279</v>
      </c>
      <c r="J151" s="124">
        <v>1</v>
      </c>
      <c r="K151" s="123" t="s">
        <v>280</v>
      </c>
      <c r="L151" s="123" t="s">
        <v>113</v>
      </c>
      <c r="M151" s="123" t="s">
        <v>296</v>
      </c>
      <c r="N151" s="125">
        <v>45386</v>
      </c>
      <c r="O151" s="138"/>
      <c r="P151" s="141"/>
      <c r="Q151" s="125"/>
      <c r="R151" s="124"/>
      <c r="S151" s="123"/>
      <c r="T151" s="123"/>
      <c r="U151" s="123"/>
      <c r="V151" s="125"/>
      <c r="W151" s="138"/>
      <c r="X151" s="144" t="s">
        <v>23</v>
      </c>
      <c r="Y151" s="137" t="s">
        <v>111</v>
      </c>
      <c r="Z151" s="138" t="s">
        <v>111</v>
      </c>
      <c r="AA151" s="162"/>
      <c r="AB151" s="137" t="s">
        <v>216</v>
      </c>
      <c r="AC151" s="123"/>
      <c r="AD151" s="123"/>
      <c r="AE151" s="138"/>
      <c r="AF151" s="137"/>
      <c r="AG151" s="138"/>
    </row>
    <row r="152" spans="2:33" ht="29">
      <c r="B152" s="137" t="s">
        <v>648</v>
      </c>
      <c r="C152" s="123">
        <v>93</v>
      </c>
      <c r="D152" s="123" t="s">
        <v>649</v>
      </c>
      <c r="E152" s="123" t="s">
        <v>212</v>
      </c>
      <c r="F152" s="138" t="s">
        <v>111</v>
      </c>
      <c r="G152" s="141" t="s">
        <v>112</v>
      </c>
      <c r="H152" s="190" t="s">
        <v>111</v>
      </c>
      <c r="I152" s="125">
        <v>37280</v>
      </c>
      <c r="J152" s="124">
        <v>3</v>
      </c>
      <c r="K152" s="123" t="s">
        <v>280</v>
      </c>
      <c r="L152" s="123" t="s">
        <v>113</v>
      </c>
      <c r="M152" s="123" t="s">
        <v>296</v>
      </c>
      <c r="N152" s="125">
        <v>45386</v>
      </c>
      <c r="O152" s="138"/>
      <c r="P152" s="141"/>
      <c r="Q152" s="125"/>
      <c r="R152" s="124"/>
      <c r="S152" s="123"/>
      <c r="T152" s="123"/>
      <c r="U152" s="123"/>
      <c r="V152" s="125"/>
      <c r="W152" s="138"/>
      <c r="X152" s="144" t="s">
        <v>23</v>
      </c>
      <c r="Y152" s="137" t="s">
        <v>111</v>
      </c>
      <c r="Z152" s="138" t="s">
        <v>111</v>
      </c>
      <c r="AA152" s="162"/>
      <c r="AB152" s="137" t="s">
        <v>216</v>
      </c>
      <c r="AC152" s="123"/>
      <c r="AD152" s="123"/>
      <c r="AE152" s="138"/>
      <c r="AF152" s="137"/>
      <c r="AG152" s="138"/>
    </row>
    <row r="153" spans="2:33" ht="29">
      <c r="B153" s="137" t="s">
        <v>650</v>
      </c>
      <c r="C153" s="123">
        <v>96</v>
      </c>
      <c r="D153" s="123" t="s">
        <v>651</v>
      </c>
      <c r="E153" s="123" t="s">
        <v>212</v>
      </c>
      <c r="F153" s="138" t="s">
        <v>111</v>
      </c>
      <c r="G153" s="141" t="s">
        <v>112</v>
      </c>
      <c r="H153" s="190" t="s">
        <v>111</v>
      </c>
      <c r="I153" s="125">
        <v>37582</v>
      </c>
      <c r="J153" s="124">
        <v>2</v>
      </c>
      <c r="K153" s="123" t="s">
        <v>280</v>
      </c>
      <c r="L153" s="123" t="s">
        <v>113</v>
      </c>
      <c r="M153" s="123" t="s">
        <v>296</v>
      </c>
      <c r="N153" s="125">
        <v>45386</v>
      </c>
      <c r="O153" s="138"/>
      <c r="P153" s="141"/>
      <c r="Q153" s="125"/>
      <c r="R153" s="124"/>
      <c r="S153" s="123"/>
      <c r="T153" s="123"/>
      <c r="U153" s="123"/>
      <c r="V153" s="125"/>
      <c r="W153" s="138"/>
      <c r="X153" s="144" t="s">
        <v>23</v>
      </c>
      <c r="Y153" s="137" t="s">
        <v>111</v>
      </c>
      <c r="Z153" s="138" t="s">
        <v>111</v>
      </c>
      <c r="AA153" s="162"/>
      <c r="AB153" s="137" t="s">
        <v>216</v>
      </c>
      <c r="AC153" s="123"/>
      <c r="AD153" s="123"/>
      <c r="AE153" s="138"/>
      <c r="AF153" s="137"/>
      <c r="AG153" s="138"/>
    </row>
    <row r="154" spans="2:33" ht="29">
      <c r="B154" s="137" t="s">
        <v>652</v>
      </c>
      <c r="C154" s="123">
        <v>20</v>
      </c>
      <c r="D154" s="123" t="s">
        <v>653</v>
      </c>
      <c r="E154" s="123" t="s">
        <v>212</v>
      </c>
      <c r="F154" s="138" t="s">
        <v>111</v>
      </c>
      <c r="G154" s="141" t="s">
        <v>112</v>
      </c>
      <c r="H154" s="190" t="s">
        <v>111</v>
      </c>
      <c r="I154" s="125">
        <v>37593</v>
      </c>
      <c r="J154" s="124" t="s">
        <v>445</v>
      </c>
      <c r="K154" s="123" t="s">
        <v>118</v>
      </c>
      <c r="L154" s="123" t="s">
        <v>113</v>
      </c>
      <c r="M154" s="123" t="s">
        <v>124</v>
      </c>
      <c r="N154" s="125">
        <v>45432</v>
      </c>
      <c r="O154" s="138"/>
      <c r="P154" s="192"/>
      <c r="Q154" s="191"/>
      <c r="R154" s="124"/>
      <c r="S154" s="123"/>
      <c r="T154" s="123"/>
      <c r="U154" s="123"/>
      <c r="V154" s="125"/>
      <c r="W154" s="138"/>
      <c r="X154" s="144" t="s">
        <v>23</v>
      </c>
      <c r="Y154" s="137" t="s">
        <v>111</v>
      </c>
      <c r="Z154" s="138" t="s">
        <v>111</v>
      </c>
      <c r="AA154" s="162"/>
      <c r="AB154" s="137" t="s">
        <v>216</v>
      </c>
      <c r="AC154" s="123"/>
      <c r="AD154" s="123"/>
      <c r="AE154" s="138"/>
      <c r="AF154" s="137"/>
      <c r="AG154" s="138"/>
    </row>
    <row r="155" spans="2:33" ht="43.5">
      <c r="B155" s="137" t="s">
        <v>654</v>
      </c>
      <c r="C155" s="123">
        <v>20</v>
      </c>
      <c r="D155" s="123" t="s">
        <v>655</v>
      </c>
      <c r="E155" s="123" t="s">
        <v>212</v>
      </c>
      <c r="F155" s="138" t="s">
        <v>111</v>
      </c>
      <c r="G155" s="141" t="s">
        <v>112</v>
      </c>
      <c r="H155" s="190" t="s">
        <v>111</v>
      </c>
      <c r="I155" s="125">
        <v>37593</v>
      </c>
      <c r="J155" s="124">
        <v>3</v>
      </c>
      <c r="K155" s="123" t="s">
        <v>118</v>
      </c>
      <c r="L155" s="123" t="s">
        <v>113</v>
      </c>
      <c r="M155" s="123" t="s">
        <v>124</v>
      </c>
      <c r="N155" s="125">
        <v>45432</v>
      </c>
      <c r="O155" s="138" t="s">
        <v>908</v>
      </c>
      <c r="P155" s="192"/>
      <c r="Q155" s="191"/>
      <c r="R155" s="124"/>
      <c r="S155" s="123"/>
      <c r="T155" s="123"/>
      <c r="U155" s="123"/>
      <c r="V155" s="125"/>
      <c r="W155" s="138"/>
      <c r="X155" s="144" t="s">
        <v>23</v>
      </c>
      <c r="Y155" s="137" t="s">
        <v>111</v>
      </c>
      <c r="Z155" s="138" t="s">
        <v>111</v>
      </c>
      <c r="AA155" s="162"/>
      <c r="AB155" s="137" t="s">
        <v>216</v>
      </c>
      <c r="AC155" s="123"/>
      <c r="AD155" s="123"/>
      <c r="AE155" s="138" t="s">
        <v>113</v>
      </c>
      <c r="AF155" s="137"/>
      <c r="AG155" s="138"/>
    </row>
    <row r="156" spans="2:33" ht="43.5">
      <c r="B156" s="137" t="s">
        <v>658</v>
      </c>
      <c r="C156" s="123">
        <v>45</v>
      </c>
      <c r="D156" s="123" t="s">
        <v>659</v>
      </c>
      <c r="E156" s="123" t="s">
        <v>212</v>
      </c>
      <c r="F156" s="138" t="s">
        <v>111</v>
      </c>
      <c r="G156" s="141" t="s">
        <v>112</v>
      </c>
      <c r="H156" s="190" t="s">
        <v>111</v>
      </c>
      <c r="I156" s="125">
        <v>37622</v>
      </c>
      <c r="J156" s="124">
        <v>3</v>
      </c>
      <c r="K156" s="123" t="s">
        <v>280</v>
      </c>
      <c r="L156" s="123" t="s">
        <v>113</v>
      </c>
      <c r="M156" s="123" t="s">
        <v>292</v>
      </c>
      <c r="N156" s="125">
        <v>45091</v>
      </c>
      <c r="O156" s="138" t="s">
        <v>912</v>
      </c>
      <c r="P156" s="141"/>
      <c r="Q156" s="125"/>
      <c r="R156" s="124"/>
      <c r="S156" s="123"/>
      <c r="T156" s="123"/>
      <c r="U156" s="123"/>
      <c r="V156" s="125"/>
      <c r="W156" s="138"/>
      <c r="X156" s="144" t="s">
        <v>23</v>
      </c>
      <c r="Y156" s="137" t="s">
        <v>111</v>
      </c>
      <c r="Z156" s="138" t="s">
        <v>111</v>
      </c>
      <c r="AA156" s="162"/>
      <c r="AB156" s="137" t="s">
        <v>216</v>
      </c>
      <c r="AC156" s="123"/>
      <c r="AD156" s="123"/>
      <c r="AE156" s="138" t="s">
        <v>113</v>
      </c>
      <c r="AF156" s="137"/>
      <c r="AG156" s="138"/>
    </row>
    <row r="157" spans="2:33" ht="29">
      <c r="B157" s="137" t="s">
        <v>660</v>
      </c>
      <c r="C157" s="123">
        <v>94</v>
      </c>
      <c r="D157" s="123" t="s">
        <v>661</v>
      </c>
      <c r="E157" s="123" t="s">
        <v>212</v>
      </c>
      <c r="F157" s="138" t="s">
        <v>111</v>
      </c>
      <c r="G157" s="141" t="s">
        <v>112</v>
      </c>
      <c r="H157" s="190" t="s">
        <v>111</v>
      </c>
      <c r="I157" s="125">
        <v>37622</v>
      </c>
      <c r="J157" s="124">
        <v>3</v>
      </c>
      <c r="K157" s="123" t="s">
        <v>280</v>
      </c>
      <c r="L157" s="123" t="s">
        <v>113</v>
      </c>
      <c r="M157" s="123" t="s">
        <v>296</v>
      </c>
      <c r="N157" s="125">
        <v>45386</v>
      </c>
      <c r="O157" s="138"/>
      <c r="P157" s="141"/>
      <c r="Q157" s="125"/>
      <c r="R157" s="124"/>
      <c r="S157" s="123"/>
      <c r="T157" s="123"/>
      <c r="U157" s="123"/>
      <c r="V157" s="125"/>
      <c r="W157" s="138"/>
      <c r="X157" s="144" t="s">
        <v>23</v>
      </c>
      <c r="Y157" s="137" t="s">
        <v>111</v>
      </c>
      <c r="Z157" s="138" t="s">
        <v>111</v>
      </c>
      <c r="AA157" s="162"/>
      <c r="AB157" s="137" t="s">
        <v>216</v>
      </c>
      <c r="AC157" s="123"/>
      <c r="AD157" s="123"/>
      <c r="AE157" s="138"/>
      <c r="AF157" s="137"/>
      <c r="AG157" s="138"/>
    </row>
    <row r="158" spans="2:33" ht="29">
      <c r="B158" s="137" t="s">
        <v>662</v>
      </c>
      <c r="C158" s="123">
        <v>117</v>
      </c>
      <c r="D158" s="123" t="s">
        <v>663</v>
      </c>
      <c r="E158" s="123" t="s">
        <v>212</v>
      </c>
      <c r="F158" s="138" t="s">
        <v>111</v>
      </c>
      <c r="G158" s="141" t="s">
        <v>112</v>
      </c>
      <c r="H158" s="190" t="s">
        <v>111</v>
      </c>
      <c r="I158" s="125">
        <v>37809</v>
      </c>
      <c r="J158" s="124">
        <v>2</v>
      </c>
      <c r="K158" s="123" t="s">
        <v>280</v>
      </c>
      <c r="L158" s="123" t="s">
        <v>113</v>
      </c>
      <c r="M158" s="123" t="s">
        <v>296</v>
      </c>
      <c r="N158" s="125">
        <v>45386</v>
      </c>
      <c r="O158" s="138"/>
      <c r="P158" s="141"/>
      <c r="Q158" s="125"/>
      <c r="R158" s="124"/>
      <c r="S158" s="123"/>
      <c r="T158" s="123"/>
      <c r="U158" s="123"/>
      <c r="V158" s="125"/>
      <c r="W158" s="138"/>
      <c r="X158" s="144" t="s">
        <v>23</v>
      </c>
      <c r="Y158" s="137" t="s">
        <v>111</v>
      </c>
      <c r="Z158" s="138" t="s">
        <v>111</v>
      </c>
      <c r="AA158" s="162"/>
      <c r="AB158" s="137" t="s">
        <v>216</v>
      </c>
      <c r="AC158" s="123"/>
      <c r="AD158" s="123"/>
      <c r="AE158" s="138"/>
      <c r="AF158" s="137"/>
      <c r="AG158" s="138"/>
    </row>
    <row r="159" spans="2:33" ht="29">
      <c r="B159" s="137" t="s">
        <v>664</v>
      </c>
      <c r="C159" s="123">
        <v>118</v>
      </c>
      <c r="D159" s="123" t="s">
        <v>665</v>
      </c>
      <c r="E159" s="123" t="s">
        <v>212</v>
      </c>
      <c r="F159" s="138" t="s">
        <v>111</v>
      </c>
      <c r="G159" s="141" t="s">
        <v>112</v>
      </c>
      <c r="H159" s="190" t="s">
        <v>111</v>
      </c>
      <c r="I159" s="125">
        <v>37897</v>
      </c>
      <c r="J159" s="124">
        <v>6</v>
      </c>
      <c r="K159" s="123" t="s">
        <v>280</v>
      </c>
      <c r="L159" s="123" t="s">
        <v>113</v>
      </c>
      <c r="M159" s="123" t="s">
        <v>296</v>
      </c>
      <c r="N159" s="125">
        <v>45386</v>
      </c>
      <c r="O159" s="138"/>
      <c r="P159" s="141"/>
      <c r="Q159" s="125"/>
      <c r="R159" s="124"/>
      <c r="S159" s="123"/>
      <c r="T159" s="123"/>
      <c r="U159" s="123"/>
      <c r="V159" s="125"/>
      <c r="W159" s="138"/>
      <c r="X159" s="144" t="s">
        <v>23</v>
      </c>
      <c r="Y159" s="137" t="s">
        <v>111</v>
      </c>
      <c r="Z159" s="138" t="s">
        <v>111</v>
      </c>
      <c r="AA159" s="162"/>
      <c r="AB159" s="137" t="s">
        <v>216</v>
      </c>
      <c r="AC159" s="123"/>
      <c r="AD159" s="123"/>
      <c r="AE159" s="138"/>
      <c r="AF159" s="137"/>
      <c r="AG159" s="138"/>
    </row>
    <row r="160" spans="2:33" ht="29">
      <c r="B160" s="137" t="s">
        <v>666</v>
      </c>
      <c r="C160" s="123">
        <v>77</v>
      </c>
      <c r="D160" s="123" t="s">
        <v>667</v>
      </c>
      <c r="E160" s="123" t="s">
        <v>212</v>
      </c>
      <c r="F160" s="138" t="s">
        <v>111</v>
      </c>
      <c r="G160" s="141" t="s">
        <v>112</v>
      </c>
      <c r="H160" s="190" t="s">
        <v>111</v>
      </c>
      <c r="I160" s="125">
        <v>37957</v>
      </c>
      <c r="J160" s="124">
        <v>4</v>
      </c>
      <c r="K160" s="123" t="s">
        <v>280</v>
      </c>
      <c r="L160" s="123" t="s">
        <v>113</v>
      </c>
      <c r="M160" s="123" t="s">
        <v>296</v>
      </c>
      <c r="N160" s="125">
        <v>45386</v>
      </c>
      <c r="O160" s="138"/>
      <c r="P160" s="141"/>
      <c r="Q160" s="125"/>
      <c r="R160" s="124"/>
      <c r="S160" s="123"/>
      <c r="T160" s="123"/>
      <c r="U160" s="123"/>
      <c r="V160" s="125"/>
      <c r="W160" s="138"/>
      <c r="X160" s="144" t="s">
        <v>23</v>
      </c>
      <c r="Y160" s="137" t="s">
        <v>111</v>
      </c>
      <c r="Z160" s="138" t="s">
        <v>111</v>
      </c>
      <c r="AA160" s="162"/>
      <c r="AB160" s="137" t="s">
        <v>216</v>
      </c>
      <c r="AC160" s="123"/>
      <c r="AD160" s="123"/>
      <c r="AE160" s="138"/>
      <c r="AF160" s="137"/>
      <c r="AG160" s="138"/>
    </row>
    <row r="161" spans="2:33" ht="29">
      <c r="B161" s="137" t="s">
        <v>668</v>
      </c>
      <c r="C161" s="123">
        <v>92</v>
      </c>
      <c r="D161" s="123" t="s">
        <v>669</v>
      </c>
      <c r="E161" s="123" t="s">
        <v>212</v>
      </c>
      <c r="F161" s="138" t="s">
        <v>111</v>
      </c>
      <c r="G161" s="141" t="s">
        <v>112</v>
      </c>
      <c r="H161" s="190" t="s">
        <v>111</v>
      </c>
      <c r="I161" s="125">
        <v>37987</v>
      </c>
      <c r="J161" s="124">
        <v>2</v>
      </c>
      <c r="K161" s="123" t="s">
        <v>280</v>
      </c>
      <c r="L161" s="123" t="s">
        <v>113</v>
      </c>
      <c r="M161" s="123" t="s">
        <v>296</v>
      </c>
      <c r="N161" s="125">
        <v>45386</v>
      </c>
      <c r="O161" s="138"/>
      <c r="P161" s="141"/>
      <c r="Q161" s="125"/>
      <c r="R161" s="124"/>
      <c r="S161" s="123"/>
      <c r="T161" s="123"/>
      <c r="U161" s="123"/>
      <c r="V161" s="125"/>
      <c r="W161" s="138"/>
      <c r="X161" s="144" t="s">
        <v>23</v>
      </c>
      <c r="Y161" s="137" t="s">
        <v>111</v>
      </c>
      <c r="Z161" s="138" t="s">
        <v>111</v>
      </c>
      <c r="AA161" s="162"/>
      <c r="AB161" s="137" t="s">
        <v>216</v>
      </c>
      <c r="AC161" s="123"/>
      <c r="AD161" s="123"/>
      <c r="AE161" s="138"/>
      <c r="AF161" s="137"/>
      <c r="AG161" s="138"/>
    </row>
    <row r="162" spans="2:33" ht="29">
      <c r="B162" s="137" t="s">
        <v>670</v>
      </c>
      <c r="C162" s="123">
        <v>116</v>
      </c>
      <c r="D162" s="123" t="s">
        <v>671</v>
      </c>
      <c r="E162" s="123" t="s">
        <v>212</v>
      </c>
      <c r="F162" s="138" t="s">
        <v>111</v>
      </c>
      <c r="G162" s="141" t="s">
        <v>112</v>
      </c>
      <c r="H162" s="190" t="s">
        <v>111</v>
      </c>
      <c r="I162" s="125">
        <v>37987</v>
      </c>
      <c r="J162" s="124">
        <v>3</v>
      </c>
      <c r="K162" s="123" t="s">
        <v>280</v>
      </c>
      <c r="L162" s="123" t="s">
        <v>113</v>
      </c>
      <c r="M162" s="123" t="s">
        <v>296</v>
      </c>
      <c r="N162" s="125">
        <v>45386</v>
      </c>
      <c r="O162" s="138"/>
      <c r="P162" s="141"/>
      <c r="Q162" s="125"/>
      <c r="R162" s="124"/>
      <c r="S162" s="123"/>
      <c r="T162" s="123"/>
      <c r="U162" s="123"/>
      <c r="V162" s="125"/>
      <c r="W162" s="138"/>
      <c r="X162" s="144" t="s">
        <v>23</v>
      </c>
      <c r="Y162" s="137" t="s">
        <v>111</v>
      </c>
      <c r="Z162" s="138" t="s">
        <v>111</v>
      </c>
      <c r="AA162" s="162"/>
      <c r="AB162" s="137" t="s">
        <v>216</v>
      </c>
      <c r="AC162" s="123"/>
      <c r="AD162" s="123"/>
      <c r="AE162" s="138"/>
      <c r="AF162" s="137"/>
      <c r="AG162" s="138"/>
    </row>
    <row r="163" spans="2:33" ht="29">
      <c r="B163" s="137" t="s">
        <v>672</v>
      </c>
      <c r="C163" s="123">
        <v>126</v>
      </c>
      <c r="D163" s="123" t="s">
        <v>673</v>
      </c>
      <c r="E163" s="123" t="s">
        <v>212</v>
      </c>
      <c r="F163" s="138" t="s">
        <v>111</v>
      </c>
      <c r="G163" s="141" t="s">
        <v>112</v>
      </c>
      <c r="H163" s="190" t="s">
        <v>111</v>
      </c>
      <c r="I163" s="125">
        <v>37987</v>
      </c>
      <c r="J163" s="124">
        <v>4</v>
      </c>
      <c r="K163" s="123" t="s">
        <v>280</v>
      </c>
      <c r="L163" s="123" t="s">
        <v>113</v>
      </c>
      <c r="M163" s="123" t="s">
        <v>296</v>
      </c>
      <c r="N163" s="125">
        <v>45386</v>
      </c>
      <c r="O163" s="138"/>
      <c r="P163" s="141"/>
      <c r="Q163" s="125"/>
      <c r="R163" s="124"/>
      <c r="S163" s="123"/>
      <c r="T163" s="123"/>
      <c r="U163" s="123"/>
      <c r="V163" s="125"/>
      <c r="W163" s="138"/>
      <c r="X163" s="144" t="s">
        <v>23</v>
      </c>
      <c r="Y163" s="137" t="s">
        <v>111</v>
      </c>
      <c r="Z163" s="138" t="s">
        <v>111</v>
      </c>
      <c r="AA163" s="162"/>
      <c r="AB163" s="137" t="s">
        <v>216</v>
      </c>
      <c r="AC163" s="123"/>
      <c r="AD163" s="123"/>
      <c r="AE163" s="138"/>
      <c r="AF163" s="137"/>
      <c r="AG163" s="138"/>
    </row>
    <row r="164" spans="2:33" ht="29">
      <c r="B164" s="137" t="s">
        <v>674</v>
      </c>
      <c r="C164" s="123">
        <v>127</v>
      </c>
      <c r="D164" s="123" t="s">
        <v>675</v>
      </c>
      <c r="E164" s="123" t="s">
        <v>217</v>
      </c>
      <c r="F164" s="138" t="s">
        <v>111</v>
      </c>
      <c r="G164" s="141" t="s">
        <v>112</v>
      </c>
      <c r="H164" s="190" t="s">
        <v>111</v>
      </c>
      <c r="I164" s="125">
        <v>38174</v>
      </c>
      <c r="J164" s="124">
        <v>3</v>
      </c>
      <c r="K164" s="123" t="s">
        <v>280</v>
      </c>
      <c r="L164" s="123" t="s">
        <v>113</v>
      </c>
      <c r="M164" s="123" t="s">
        <v>296</v>
      </c>
      <c r="N164" s="125">
        <v>45386</v>
      </c>
      <c r="O164" s="138"/>
      <c r="P164" s="141"/>
      <c r="Q164" s="125"/>
      <c r="R164" s="124"/>
      <c r="S164" s="123"/>
      <c r="T164" s="123"/>
      <c r="U164" s="123"/>
      <c r="V164" s="125"/>
      <c r="W164" s="138"/>
      <c r="X164" s="144" t="s">
        <v>23</v>
      </c>
      <c r="Y164" s="137" t="s">
        <v>111</v>
      </c>
      <c r="Z164" s="138" t="s">
        <v>111</v>
      </c>
      <c r="AA164" s="162"/>
      <c r="AB164" s="137" t="s">
        <v>216</v>
      </c>
      <c r="AC164" s="123"/>
      <c r="AD164" s="123"/>
      <c r="AE164" s="138"/>
      <c r="AF164" s="137"/>
      <c r="AG164" s="138"/>
    </row>
    <row r="165" spans="2:33" ht="29">
      <c r="B165" s="137" t="s">
        <v>676</v>
      </c>
      <c r="C165" s="123">
        <v>11</v>
      </c>
      <c r="D165" s="123" t="s">
        <v>677</v>
      </c>
      <c r="E165" s="123" t="s">
        <v>323</v>
      </c>
      <c r="F165" s="138" t="s">
        <v>111</v>
      </c>
      <c r="G165" s="141" t="s">
        <v>112</v>
      </c>
      <c r="H165" s="190" t="s">
        <v>111</v>
      </c>
      <c r="I165" s="125">
        <v>38306</v>
      </c>
      <c r="J165" s="124">
        <v>3</v>
      </c>
      <c r="K165" s="123" t="s">
        <v>280</v>
      </c>
      <c r="L165" s="123" t="s">
        <v>113</v>
      </c>
      <c r="M165" s="123" t="s">
        <v>296</v>
      </c>
      <c r="N165" s="125">
        <v>45355</v>
      </c>
      <c r="O165" s="138" t="s">
        <v>379</v>
      </c>
      <c r="P165" s="141"/>
      <c r="Q165" s="125"/>
      <c r="R165" s="124"/>
      <c r="S165" s="123"/>
      <c r="T165" s="123"/>
      <c r="U165" s="123"/>
      <c r="V165" s="125"/>
      <c r="W165" s="138"/>
      <c r="X165" s="144" t="s">
        <v>23</v>
      </c>
      <c r="Y165" s="137" t="s">
        <v>111</v>
      </c>
      <c r="Z165" s="138" t="s">
        <v>111</v>
      </c>
      <c r="AA165" s="162"/>
      <c r="AB165" s="137" t="s">
        <v>213</v>
      </c>
      <c r="AC165" s="123"/>
      <c r="AD165" s="123"/>
      <c r="AE165" s="138"/>
      <c r="AF165" s="137"/>
      <c r="AG165" s="138"/>
    </row>
    <row r="166" spans="2:33" ht="29">
      <c r="B166" s="137" t="s">
        <v>678</v>
      </c>
      <c r="C166" s="123">
        <v>128</v>
      </c>
      <c r="D166" s="123" t="s">
        <v>679</v>
      </c>
      <c r="E166" s="123" t="s">
        <v>212</v>
      </c>
      <c r="F166" s="138" t="s">
        <v>111</v>
      </c>
      <c r="G166" s="141" t="s">
        <v>112</v>
      </c>
      <c r="H166" s="190" t="s">
        <v>111</v>
      </c>
      <c r="I166" s="125">
        <v>38353</v>
      </c>
      <c r="J166" s="124">
        <v>2.5</v>
      </c>
      <c r="K166" s="123" t="s">
        <v>280</v>
      </c>
      <c r="L166" s="123" t="s">
        <v>113</v>
      </c>
      <c r="M166" s="123" t="s">
        <v>296</v>
      </c>
      <c r="N166" s="125">
        <v>45386</v>
      </c>
      <c r="O166" s="138"/>
      <c r="P166" s="141"/>
      <c r="Q166" s="125"/>
      <c r="R166" s="124"/>
      <c r="S166" s="123"/>
      <c r="T166" s="123"/>
      <c r="U166" s="123"/>
      <c r="V166" s="125"/>
      <c r="W166" s="138"/>
      <c r="X166" s="144" t="s">
        <v>23</v>
      </c>
      <c r="Y166" s="137" t="s">
        <v>111</v>
      </c>
      <c r="Z166" s="138" t="s">
        <v>111</v>
      </c>
      <c r="AA166" s="162"/>
      <c r="AB166" s="137" t="s">
        <v>216</v>
      </c>
      <c r="AC166" s="123"/>
      <c r="AD166" s="123"/>
      <c r="AE166" s="138"/>
      <c r="AF166" s="137"/>
      <c r="AG166" s="138"/>
    </row>
    <row r="167" spans="2:33" ht="29">
      <c r="B167" s="137" t="s">
        <v>680</v>
      </c>
      <c r="C167" s="123" t="s">
        <v>681</v>
      </c>
      <c r="D167" s="123" t="s">
        <v>682</v>
      </c>
      <c r="E167" s="123" t="s">
        <v>212</v>
      </c>
      <c r="F167" s="138" t="s">
        <v>111</v>
      </c>
      <c r="G167" s="141" t="s">
        <v>112</v>
      </c>
      <c r="H167" s="190" t="s">
        <v>111</v>
      </c>
      <c r="I167" s="125">
        <v>38353</v>
      </c>
      <c r="J167" s="124">
        <v>2.5</v>
      </c>
      <c r="K167" s="123" t="s">
        <v>280</v>
      </c>
      <c r="L167" s="123" t="s">
        <v>113</v>
      </c>
      <c r="M167" s="123" t="s">
        <v>296</v>
      </c>
      <c r="N167" s="125">
        <v>45386</v>
      </c>
      <c r="O167" s="138"/>
      <c r="P167" s="141"/>
      <c r="Q167" s="125"/>
      <c r="R167" s="124"/>
      <c r="S167" s="123"/>
      <c r="T167" s="123"/>
      <c r="U167" s="123"/>
      <c r="V167" s="125"/>
      <c r="W167" s="138"/>
      <c r="X167" s="144" t="s">
        <v>23</v>
      </c>
      <c r="Y167" s="137" t="s">
        <v>111</v>
      </c>
      <c r="Z167" s="138" t="s">
        <v>111</v>
      </c>
      <c r="AA167" s="162"/>
      <c r="AB167" s="137" t="s">
        <v>216</v>
      </c>
      <c r="AC167" s="123"/>
      <c r="AD167" s="123"/>
      <c r="AE167" s="138"/>
      <c r="AF167" s="137"/>
      <c r="AG167" s="138"/>
    </row>
    <row r="168" spans="2:33" ht="29">
      <c r="B168" s="137" t="s">
        <v>683</v>
      </c>
      <c r="C168" s="123">
        <v>142</v>
      </c>
      <c r="D168" s="123" t="s">
        <v>684</v>
      </c>
      <c r="E168" s="123" t="s">
        <v>212</v>
      </c>
      <c r="F168" s="138" t="s">
        <v>111</v>
      </c>
      <c r="G168" s="141" t="s">
        <v>112</v>
      </c>
      <c r="H168" s="190" t="s">
        <v>111</v>
      </c>
      <c r="I168" s="125">
        <v>38353</v>
      </c>
      <c r="J168" s="124">
        <v>0.75</v>
      </c>
      <c r="K168" s="123" t="s">
        <v>280</v>
      </c>
      <c r="L168" s="123" t="s">
        <v>113</v>
      </c>
      <c r="M168" s="123" t="s">
        <v>296</v>
      </c>
      <c r="N168" s="125">
        <v>45386</v>
      </c>
      <c r="O168" s="138"/>
      <c r="P168" s="141"/>
      <c r="Q168" s="125"/>
      <c r="R168" s="124"/>
      <c r="S168" s="123"/>
      <c r="T168" s="123"/>
      <c r="U168" s="123"/>
      <c r="V168" s="125"/>
      <c r="W168" s="138"/>
      <c r="X168" s="144" t="s">
        <v>23</v>
      </c>
      <c r="Y168" s="137" t="s">
        <v>111</v>
      </c>
      <c r="Z168" s="138" t="s">
        <v>111</v>
      </c>
      <c r="AA168" s="162"/>
      <c r="AB168" s="137" t="s">
        <v>216</v>
      </c>
      <c r="AC168" s="123"/>
      <c r="AD168" s="123"/>
      <c r="AE168" s="138"/>
      <c r="AF168" s="137"/>
      <c r="AG168" s="138"/>
    </row>
    <row r="169" spans="2:33" ht="29">
      <c r="B169" s="137" t="s">
        <v>685</v>
      </c>
      <c r="C169" s="123">
        <v>99</v>
      </c>
      <c r="D169" s="123" t="s">
        <v>686</v>
      </c>
      <c r="E169" s="123" t="s">
        <v>212</v>
      </c>
      <c r="F169" s="138" t="s">
        <v>111</v>
      </c>
      <c r="G169" s="141" t="s">
        <v>112</v>
      </c>
      <c r="H169" s="190" t="s">
        <v>111</v>
      </c>
      <c r="I169" s="125">
        <v>38484</v>
      </c>
      <c r="J169" s="124">
        <v>3</v>
      </c>
      <c r="K169" s="123" t="s">
        <v>280</v>
      </c>
      <c r="L169" s="123" t="s">
        <v>113</v>
      </c>
      <c r="M169" s="123" t="s">
        <v>296</v>
      </c>
      <c r="N169" s="125">
        <v>45386</v>
      </c>
      <c r="O169" s="138"/>
      <c r="P169" s="141"/>
      <c r="Q169" s="125"/>
      <c r="R169" s="124"/>
      <c r="S169" s="123"/>
      <c r="T169" s="123"/>
      <c r="U169" s="123"/>
      <c r="V169" s="125"/>
      <c r="W169" s="138"/>
      <c r="X169" s="144" t="s">
        <v>23</v>
      </c>
      <c r="Y169" s="137" t="s">
        <v>111</v>
      </c>
      <c r="Z169" s="138" t="s">
        <v>111</v>
      </c>
      <c r="AA169" s="162"/>
      <c r="AB169" s="137" t="s">
        <v>216</v>
      </c>
      <c r="AC169" s="123"/>
      <c r="AD169" s="123"/>
      <c r="AE169" s="138"/>
      <c r="AF169" s="137"/>
      <c r="AG169" s="138"/>
    </row>
    <row r="170" spans="2:33" ht="29">
      <c r="B170" s="137" t="s">
        <v>687</v>
      </c>
      <c r="C170" s="123">
        <v>147</v>
      </c>
      <c r="D170" s="123" t="s">
        <v>688</v>
      </c>
      <c r="E170" s="123" t="s">
        <v>111</v>
      </c>
      <c r="F170" s="138" t="s">
        <v>111</v>
      </c>
      <c r="G170" s="141" t="s">
        <v>112</v>
      </c>
      <c r="H170" s="190" t="s">
        <v>111</v>
      </c>
      <c r="I170" s="125">
        <v>38555</v>
      </c>
      <c r="J170" s="124">
        <v>2</v>
      </c>
      <c r="K170" s="123" t="s">
        <v>280</v>
      </c>
      <c r="L170" s="123" t="s">
        <v>113</v>
      </c>
      <c r="M170" s="123" t="s">
        <v>296</v>
      </c>
      <c r="N170" s="125">
        <v>45386</v>
      </c>
      <c r="O170" s="138"/>
      <c r="P170" s="141"/>
      <c r="Q170" s="125"/>
      <c r="R170" s="124"/>
      <c r="S170" s="123"/>
      <c r="T170" s="123"/>
      <c r="U170" s="123"/>
      <c r="V170" s="125"/>
      <c r="W170" s="138"/>
      <c r="X170" s="144" t="s">
        <v>23</v>
      </c>
      <c r="Y170" s="137" t="s">
        <v>111</v>
      </c>
      <c r="Z170" s="138" t="s">
        <v>111</v>
      </c>
      <c r="AA170" s="162"/>
      <c r="AB170" s="137" t="s">
        <v>216</v>
      </c>
      <c r="AC170" s="123"/>
      <c r="AD170" s="123"/>
      <c r="AE170" s="138"/>
      <c r="AF170" s="137"/>
      <c r="AG170" s="138"/>
    </row>
    <row r="171" spans="2:33" ht="29">
      <c r="B171" s="137" t="s">
        <v>689</v>
      </c>
      <c r="C171" s="123">
        <v>320</v>
      </c>
      <c r="D171" s="123" t="s">
        <v>690</v>
      </c>
      <c r="E171" s="123" t="s">
        <v>212</v>
      </c>
      <c r="F171" s="138" t="s">
        <v>111</v>
      </c>
      <c r="G171" s="141" t="s">
        <v>112</v>
      </c>
      <c r="H171" s="190" t="s">
        <v>111</v>
      </c>
      <c r="I171" s="125">
        <v>38580</v>
      </c>
      <c r="J171" s="124">
        <v>2</v>
      </c>
      <c r="K171" s="123" t="s">
        <v>280</v>
      </c>
      <c r="L171" s="123" t="s">
        <v>113</v>
      </c>
      <c r="M171" s="123" t="s">
        <v>296</v>
      </c>
      <c r="N171" s="125">
        <v>45386</v>
      </c>
      <c r="O171" s="138"/>
      <c r="P171" s="141"/>
      <c r="Q171" s="125"/>
      <c r="R171" s="124"/>
      <c r="S171" s="123"/>
      <c r="T171" s="123"/>
      <c r="U171" s="123"/>
      <c r="V171" s="125"/>
      <c r="W171" s="138"/>
      <c r="X171" s="144" t="s">
        <v>23</v>
      </c>
      <c r="Y171" s="137" t="s">
        <v>111</v>
      </c>
      <c r="Z171" s="138" t="s">
        <v>111</v>
      </c>
      <c r="AA171" s="162"/>
      <c r="AB171" s="137" t="s">
        <v>216</v>
      </c>
      <c r="AC171" s="123"/>
      <c r="AD171" s="123"/>
      <c r="AE171" s="138"/>
      <c r="AF171" s="137"/>
      <c r="AG171" s="138"/>
    </row>
    <row r="172" spans="2:33" ht="29">
      <c r="B172" s="137" t="s">
        <v>691</v>
      </c>
      <c r="C172" s="123">
        <v>320</v>
      </c>
      <c r="D172" s="123" t="s">
        <v>692</v>
      </c>
      <c r="E172" s="123" t="s">
        <v>212</v>
      </c>
      <c r="F172" s="138" t="s">
        <v>111</v>
      </c>
      <c r="G172" s="141" t="s">
        <v>112</v>
      </c>
      <c r="H172" s="190" t="s">
        <v>111</v>
      </c>
      <c r="I172" s="125">
        <v>38580</v>
      </c>
      <c r="J172" s="124">
        <v>4</v>
      </c>
      <c r="K172" s="123" t="s">
        <v>280</v>
      </c>
      <c r="L172" s="123" t="s">
        <v>113</v>
      </c>
      <c r="M172" s="123" t="s">
        <v>296</v>
      </c>
      <c r="N172" s="125">
        <v>45386</v>
      </c>
      <c r="O172" s="138"/>
      <c r="P172" s="141"/>
      <c r="Q172" s="125"/>
      <c r="R172" s="124"/>
      <c r="S172" s="123"/>
      <c r="T172" s="123"/>
      <c r="U172" s="123"/>
      <c r="V172" s="125"/>
      <c r="W172" s="138"/>
      <c r="X172" s="144" t="s">
        <v>23</v>
      </c>
      <c r="Y172" s="137" t="s">
        <v>111</v>
      </c>
      <c r="Z172" s="138" t="s">
        <v>111</v>
      </c>
      <c r="AA172" s="162"/>
      <c r="AB172" s="137" t="s">
        <v>216</v>
      </c>
      <c r="AC172" s="123"/>
      <c r="AD172" s="123"/>
      <c r="AE172" s="138"/>
      <c r="AF172" s="137"/>
      <c r="AG172" s="138"/>
    </row>
    <row r="173" spans="2:33" ht="29">
      <c r="B173" s="137" t="s">
        <v>693</v>
      </c>
      <c r="C173" s="123">
        <v>320</v>
      </c>
      <c r="D173" s="123" t="s">
        <v>692</v>
      </c>
      <c r="E173" s="123" t="s">
        <v>212</v>
      </c>
      <c r="F173" s="138" t="s">
        <v>111</v>
      </c>
      <c r="G173" s="141" t="s">
        <v>112</v>
      </c>
      <c r="H173" s="190" t="s">
        <v>111</v>
      </c>
      <c r="I173" s="125">
        <v>38580</v>
      </c>
      <c r="J173" s="124">
        <v>3</v>
      </c>
      <c r="K173" s="123" t="s">
        <v>280</v>
      </c>
      <c r="L173" s="123" t="s">
        <v>113</v>
      </c>
      <c r="M173" s="123" t="s">
        <v>296</v>
      </c>
      <c r="N173" s="125">
        <v>45386</v>
      </c>
      <c r="O173" s="138"/>
      <c r="P173" s="141"/>
      <c r="Q173" s="125"/>
      <c r="R173" s="124"/>
      <c r="S173" s="123"/>
      <c r="T173" s="123"/>
      <c r="U173" s="123"/>
      <c r="V173" s="125"/>
      <c r="W173" s="138"/>
      <c r="X173" s="144" t="s">
        <v>23</v>
      </c>
      <c r="Y173" s="137" t="s">
        <v>111</v>
      </c>
      <c r="Z173" s="138" t="s">
        <v>111</v>
      </c>
      <c r="AA173" s="162"/>
      <c r="AB173" s="137" t="s">
        <v>216</v>
      </c>
      <c r="AC173" s="123"/>
      <c r="AD173" s="123"/>
      <c r="AE173" s="138"/>
      <c r="AF173" s="137"/>
      <c r="AG173" s="138"/>
    </row>
    <row r="174" spans="2:33" ht="29">
      <c r="B174" s="137" t="s">
        <v>694</v>
      </c>
      <c r="C174" s="123" t="s">
        <v>25</v>
      </c>
      <c r="D174" s="123" t="s">
        <v>695</v>
      </c>
      <c r="E174" s="123" t="s">
        <v>212</v>
      </c>
      <c r="F174" s="138" t="s">
        <v>111</v>
      </c>
      <c r="G174" s="141" t="s">
        <v>112</v>
      </c>
      <c r="H174" s="190" t="s">
        <v>111</v>
      </c>
      <c r="I174" s="125">
        <v>38580</v>
      </c>
      <c r="J174" s="124">
        <v>2</v>
      </c>
      <c r="K174" s="123" t="s">
        <v>280</v>
      </c>
      <c r="L174" s="123" t="s">
        <v>113</v>
      </c>
      <c r="M174" s="123" t="s">
        <v>296</v>
      </c>
      <c r="N174" s="125">
        <v>45386</v>
      </c>
      <c r="O174" s="138"/>
      <c r="P174" s="141"/>
      <c r="Q174" s="125"/>
      <c r="R174" s="124"/>
      <c r="S174" s="123"/>
      <c r="T174" s="123"/>
      <c r="U174" s="123"/>
      <c r="V174" s="125"/>
      <c r="W174" s="138"/>
      <c r="X174" s="144" t="s">
        <v>23</v>
      </c>
      <c r="Y174" s="137" t="s">
        <v>111</v>
      </c>
      <c r="Z174" s="138" t="s">
        <v>111</v>
      </c>
      <c r="AA174" s="162"/>
      <c r="AB174" s="137" t="s">
        <v>216</v>
      </c>
      <c r="AC174" s="123"/>
      <c r="AD174" s="123"/>
      <c r="AE174" s="138"/>
      <c r="AF174" s="137"/>
      <c r="AG174" s="138"/>
    </row>
    <row r="175" spans="2:33" ht="29">
      <c r="B175" s="137" t="s">
        <v>696</v>
      </c>
      <c r="C175" s="123">
        <v>320</v>
      </c>
      <c r="D175" s="123" t="s">
        <v>690</v>
      </c>
      <c r="E175" s="123" t="s">
        <v>212</v>
      </c>
      <c r="F175" s="138" t="s">
        <v>111</v>
      </c>
      <c r="G175" s="141" t="s">
        <v>112</v>
      </c>
      <c r="H175" s="190" t="s">
        <v>111</v>
      </c>
      <c r="I175" s="125">
        <v>38580</v>
      </c>
      <c r="J175" s="124">
        <v>2</v>
      </c>
      <c r="K175" s="123" t="s">
        <v>280</v>
      </c>
      <c r="L175" s="123" t="s">
        <v>113</v>
      </c>
      <c r="M175" s="123" t="s">
        <v>296</v>
      </c>
      <c r="N175" s="125">
        <v>45386</v>
      </c>
      <c r="O175" s="138"/>
      <c r="P175" s="141"/>
      <c r="Q175" s="125"/>
      <c r="R175" s="124"/>
      <c r="S175" s="123"/>
      <c r="T175" s="123"/>
      <c r="U175" s="123"/>
      <c r="V175" s="125"/>
      <c r="W175" s="138"/>
      <c r="X175" s="144" t="s">
        <v>23</v>
      </c>
      <c r="Y175" s="137" t="s">
        <v>111</v>
      </c>
      <c r="Z175" s="138" t="s">
        <v>111</v>
      </c>
      <c r="AA175" s="162"/>
      <c r="AB175" s="137" t="s">
        <v>216</v>
      </c>
      <c r="AC175" s="123"/>
      <c r="AD175" s="123"/>
      <c r="AE175" s="138"/>
      <c r="AF175" s="137"/>
      <c r="AG175" s="138"/>
    </row>
    <row r="176" spans="2:33" ht="29">
      <c r="B176" s="137" t="s">
        <v>699</v>
      </c>
      <c r="C176" s="123">
        <v>320</v>
      </c>
      <c r="D176" s="123" t="s">
        <v>695</v>
      </c>
      <c r="E176" s="123" t="s">
        <v>212</v>
      </c>
      <c r="F176" s="138" t="s">
        <v>111</v>
      </c>
      <c r="G176" s="141" t="s">
        <v>112</v>
      </c>
      <c r="H176" s="190" t="s">
        <v>111</v>
      </c>
      <c r="I176" s="125">
        <v>38580</v>
      </c>
      <c r="J176" s="124">
        <v>2</v>
      </c>
      <c r="K176" s="123" t="s">
        <v>280</v>
      </c>
      <c r="L176" s="123" t="s">
        <v>113</v>
      </c>
      <c r="M176" s="123" t="s">
        <v>296</v>
      </c>
      <c r="N176" s="125">
        <v>45386</v>
      </c>
      <c r="O176" s="138"/>
      <c r="P176" s="141"/>
      <c r="Q176" s="125"/>
      <c r="R176" s="124"/>
      <c r="S176" s="123"/>
      <c r="T176" s="123"/>
      <c r="U176" s="123"/>
      <c r="V176" s="125"/>
      <c r="W176" s="138"/>
      <c r="X176" s="144" t="s">
        <v>23</v>
      </c>
      <c r="Y176" s="137" t="s">
        <v>111</v>
      </c>
      <c r="Z176" s="138" t="s">
        <v>111</v>
      </c>
      <c r="AA176" s="162"/>
      <c r="AB176" s="137" t="s">
        <v>216</v>
      </c>
      <c r="AC176" s="123"/>
      <c r="AD176" s="123"/>
      <c r="AE176" s="138"/>
      <c r="AF176" s="137"/>
      <c r="AG176" s="138"/>
    </row>
    <row r="177" spans="2:33" ht="29">
      <c r="B177" s="137" t="s">
        <v>482</v>
      </c>
      <c r="C177" s="123">
        <v>50</v>
      </c>
      <c r="D177" s="123" t="s">
        <v>483</v>
      </c>
      <c r="E177" s="123" t="s">
        <v>212</v>
      </c>
      <c r="F177" s="138" t="s">
        <v>111</v>
      </c>
      <c r="G177" s="141" t="s">
        <v>112</v>
      </c>
      <c r="H177" s="190" t="s">
        <v>111</v>
      </c>
      <c r="I177" s="125">
        <v>38718</v>
      </c>
      <c r="J177" s="124" t="s">
        <v>484</v>
      </c>
      <c r="K177" s="123" t="s">
        <v>280</v>
      </c>
      <c r="L177" s="123" t="s">
        <v>113</v>
      </c>
      <c r="M177" s="123" t="s">
        <v>296</v>
      </c>
      <c r="N177" s="125">
        <v>45553</v>
      </c>
      <c r="O177" s="138"/>
      <c r="P177" s="141"/>
      <c r="Q177" s="125"/>
      <c r="R177" s="124"/>
      <c r="S177" s="123"/>
      <c r="T177" s="123"/>
      <c r="U177" s="123"/>
      <c r="V177" s="125"/>
      <c r="W177" s="138"/>
      <c r="X177" s="144" t="s">
        <v>23</v>
      </c>
      <c r="Y177" s="137" t="s">
        <v>111</v>
      </c>
      <c r="Z177" s="138" t="s">
        <v>111</v>
      </c>
      <c r="AA177" s="162"/>
      <c r="AB177" s="137" t="s">
        <v>216</v>
      </c>
      <c r="AC177" s="123"/>
      <c r="AD177" s="123"/>
      <c r="AE177" s="138"/>
      <c r="AF177" s="137"/>
      <c r="AG177" s="138"/>
    </row>
    <row r="178" spans="2:33" ht="29">
      <c r="B178" s="137" t="s">
        <v>704</v>
      </c>
      <c r="C178" s="123">
        <v>82</v>
      </c>
      <c r="D178" s="123" t="s">
        <v>578</v>
      </c>
      <c r="E178" s="123" t="s">
        <v>212</v>
      </c>
      <c r="F178" s="138" t="s">
        <v>111</v>
      </c>
      <c r="G178" s="141" t="s">
        <v>112</v>
      </c>
      <c r="H178" s="190" t="s">
        <v>111</v>
      </c>
      <c r="I178" s="125">
        <v>38718</v>
      </c>
      <c r="J178" s="124">
        <v>6</v>
      </c>
      <c r="K178" s="123" t="s">
        <v>280</v>
      </c>
      <c r="L178" s="123" t="s">
        <v>113</v>
      </c>
      <c r="M178" s="123" t="s">
        <v>296</v>
      </c>
      <c r="N178" s="125">
        <v>45386</v>
      </c>
      <c r="O178" s="138"/>
      <c r="P178" s="141"/>
      <c r="Q178" s="125"/>
      <c r="R178" s="124"/>
      <c r="S178" s="123"/>
      <c r="T178" s="123"/>
      <c r="U178" s="123"/>
      <c r="V178" s="125"/>
      <c r="W178" s="138"/>
      <c r="X178" s="144" t="s">
        <v>23</v>
      </c>
      <c r="Y178" s="137" t="s">
        <v>111</v>
      </c>
      <c r="Z178" s="138" t="s">
        <v>111</v>
      </c>
      <c r="AA178" s="162"/>
      <c r="AB178" s="137" t="s">
        <v>216</v>
      </c>
      <c r="AC178" s="123"/>
      <c r="AD178" s="123"/>
      <c r="AE178" s="138"/>
      <c r="AF178" s="137"/>
      <c r="AG178" s="138"/>
    </row>
    <row r="179" spans="2:33" ht="29">
      <c r="B179" s="137" t="s">
        <v>705</v>
      </c>
      <c r="C179" s="123">
        <v>129</v>
      </c>
      <c r="D179" s="123" t="s">
        <v>706</v>
      </c>
      <c r="E179" s="123" t="s">
        <v>323</v>
      </c>
      <c r="F179" s="138" t="s">
        <v>111</v>
      </c>
      <c r="G179" s="141" t="s">
        <v>172</v>
      </c>
      <c r="H179" s="190" t="s">
        <v>111</v>
      </c>
      <c r="I179" s="125">
        <v>38718</v>
      </c>
      <c r="J179" s="124">
        <v>4</v>
      </c>
      <c r="K179" s="123" t="s">
        <v>280</v>
      </c>
      <c r="L179" s="123" t="s">
        <v>113</v>
      </c>
      <c r="M179" s="123" t="s">
        <v>296</v>
      </c>
      <c r="N179" s="125">
        <v>45386</v>
      </c>
      <c r="O179" s="138" t="s">
        <v>379</v>
      </c>
      <c r="P179" s="141"/>
      <c r="Q179" s="125"/>
      <c r="R179" s="124"/>
      <c r="S179" s="123"/>
      <c r="T179" s="123"/>
      <c r="U179" s="123"/>
      <c r="V179" s="125"/>
      <c r="W179" s="138"/>
      <c r="X179" s="144" t="s">
        <v>23</v>
      </c>
      <c r="Y179" s="137" t="s">
        <v>111</v>
      </c>
      <c r="Z179" s="138" t="s">
        <v>111</v>
      </c>
      <c r="AA179" s="162"/>
      <c r="AB179" s="137" t="s">
        <v>213</v>
      </c>
      <c r="AC179" s="123"/>
      <c r="AD179" s="123"/>
      <c r="AE179" s="138"/>
      <c r="AF179" s="137"/>
      <c r="AG179" s="138"/>
    </row>
    <row r="180" spans="2:33" ht="29">
      <c r="B180" s="137" t="s">
        <v>707</v>
      </c>
      <c r="C180" s="123">
        <v>130</v>
      </c>
      <c r="D180" s="123" t="s">
        <v>708</v>
      </c>
      <c r="E180" s="123" t="s">
        <v>323</v>
      </c>
      <c r="F180" s="138" t="s">
        <v>111</v>
      </c>
      <c r="G180" s="141" t="s">
        <v>172</v>
      </c>
      <c r="H180" s="190" t="s">
        <v>111</v>
      </c>
      <c r="I180" s="125">
        <v>38718</v>
      </c>
      <c r="J180" s="124">
        <v>4</v>
      </c>
      <c r="K180" s="123" t="s">
        <v>280</v>
      </c>
      <c r="L180" s="123" t="s">
        <v>113</v>
      </c>
      <c r="M180" s="123" t="s">
        <v>296</v>
      </c>
      <c r="N180" s="125">
        <v>45386</v>
      </c>
      <c r="O180" s="138"/>
      <c r="P180" s="141"/>
      <c r="Q180" s="125"/>
      <c r="R180" s="124"/>
      <c r="S180" s="123"/>
      <c r="T180" s="123"/>
      <c r="U180" s="123"/>
      <c r="V180" s="125"/>
      <c r="W180" s="138"/>
      <c r="X180" s="144" t="s">
        <v>23</v>
      </c>
      <c r="Y180" s="137" t="s">
        <v>111</v>
      </c>
      <c r="Z180" s="138" t="s">
        <v>111</v>
      </c>
      <c r="AA180" s="162"/>
      <c r="AB180" s="137" t="s">
        <v>213</v>
      </c>
      <c r="AC180" s="123"/>
      <c r="AD180" s="123"/>
      <c r="AE180" s="138"/>
      <c r="AF180" s="137"/>
      <c r="AG180" s="138"/>
    </row>
    <row r="181" spans="2:33" ht="29">
      <c r="B181" s="137" t="s">
        <v>709</v>
      </c>
      <c r="C181" s="123" t="s">
        <v>710</v>
      </c>
      <c r="D181" s="123" t="s">
        <v>711</v>
      </c>
      <c r="E181" s="123" t="s">
        <v>217</v>
      </c>
      <c r="F181" s="138" t="s">
        <v>111</v>
      </c>
      <c r="G181" s="141" t="s">
        <v>172</v>
      </c>
      <c r="H181" s="190" t="s">
        <v>111</v>
      </c>
      <c r="I181" s="125">
        <v>38718</v>
      </c>
      <c r="J181" s="124">
        <v>6</v>
      </c>
      <c r="K181" s="123" t="s">
        <v>280</v>
      </c>
      <c r="L181" s="123" t="s">
        <v>113</v>
      </c>
      <c r="M181" s="123" t="s">
        <v>296</v>
      </c>
      <c r="N181" s="125">
        <v>45386</v>
      </c>
      <c r="O181" s="138"/>
      <c r="P181" s="141"/>
      <c r="Q181" s="125"/>
      <c r="R181" s="124"/>
      <c r="S181" s="123"/>
      <c r="T181" s="123"/>
      <c r="U181" s="123"/>
      <c r="V181" s="125"/>
      <c r="W181" s="138"/>
      <c r="X181" s="144" t="s">
        <v>23</v>
      </c>
      <c r="Y181" s="137" t="s">
        <v>111</v>
      </c>
      <c r="Z181" s="138" t="s">
        <v>111</v>
      </c>
      <c r="AA181" s="162"/>
      <c r="AB181" s="137" t="s">
        <v>216</v>
      </c>
      <c r="AC181" s="123"/>
      <c r="AD181" s="123"/>
      <c r="AE181" s="138"/>
      <c r="AF181" s="137"/>
      <c r="AG181" s="138"/>
    </row>
    <row r="182" spans="2:33" ht="29">
      <c r="B182" s="137" t="s">
        <v>712</v>
      </c>
      <c r="C182" s="123">
        <v>131</v>
      </c>
      <c r="D182" s="123" t="s">
        <v>713</v>
      </c>
      <c r="E182" s="123" t="s">
        <v>111</v>
      </c>
      <c r="F182" s="138" t="s">
        <v>111</v>
      </c>
      <c r="G182" s="141" t="s">
        <v>172</v>
      </c>
      <c r="H182" s="190" t="s">
        <v>111</v>
      </c>
      <c r="I182" s="125">
        <v>38718</v>
      </c>
      <c r="J182" s="124">
        <v>6</v>
      </c>
      <c r="K182" s="123" t="s">
        <v>280</v>
      </c>
      <c r="L182" s="123" t="s">
        <v>113</v>
      </c>
      <c r="M182" s="123" t="s">
        <v>296</v>
      </c>
      <c r="N182" s="125">
        <v>45386</v>
      </c>
      <c r="O182" s="138"/>
      <c r="P182" s="141"/>
      <c r="Q182" s="125"/>
      <c r="R182" s="124"/>
      <c r="S182" s="123"/>
      <c r="T182" s="123"/>
      <c r="U182" s="123"/>
      <c r="V182" s="125"/>
      <c r="W182" s="138"/>
      <c r="X182" s="144" t="s">
        <v>23</v>
      </c>
      <c r="Y182" s="137" t="s">
        <v>111</v>
      </c>
      <c r="Z182" s="138" t="s">
        <v>111</v>
      </c>
      <c r="AA182" s="162"/>
      <c r="AB182" s="137" t="s">
        <v>216</v>
      </c>
      <c r="AC182" s="123"/>
      <c r="AD182" s="123"/>
      <c r="AE182" s="138"/>
      <c r="AF182" s="137"/>
      <c r="AG182" s="138"/>
    </row>
    <row r="183" spans="2:33" ht="29">
      <c r="B183" s="137" t="s">
        <v>714</v>
      </c>
      <c r="C183" s="123">
        <v>10</v>
      </c>
      <c r="D183" s="123" t="s">
        <v>715</v>
      </c>
      <c r="E183" s="123" t="s">
        <v>323</v>
      </c>
      <c r="F183" s="138" t="s">
        <v>111</v>
      </c>
      <c r="G183" s="141" t="s">
        <v>112</v>
      </c>
      <c r="H183" s="190" t="s">
        <v>111</v>
      </c>
      <c r="I183" s="125">
        <v>38749</v>
      </c>
      <c r="J183" s="124">
        <v>3</v>
      </c>
      <c r="K183" s="123" t="s">
        <v>280</v>
      </c>
      <c r="L183" s="123" t="s">
        <v>113</v>
      </c>
      <c r="M183" s="123" t="s">
        <v>296</v>
      </c>
      <c r="N183" s="125">
        <v>45386</v>
      </c>
      <c r="O183" s="138" t="s">
        <v>379</v>
      </c>
      <c r="P183" s="141"/>
      <c r="Q183" s="125"/>
      <c r="R183" s="124"/>
      <c r="S183" s="123"/>
      <c r="T183" s="123"/>
      <c r="U183" s="123"/>
      <c r="V183" s="125"/>
      <c r="W183" s="138"/>
      <c r="X183" s="144" t="s">
        <v>23</v>
      </c>
      <c r="Y183" s="137" t="s">
        <v>111</v>
      </c>
      <c r="Z183" s="138" t="s">
        <v>111</v>
      </c>
      <c r="AA183" s="162"/>
      <c r="AB183" s="137" t="s">
        <v>213</v>
      </c>
      <c r="AC183" s="123"/>
      <c r="AD183" s="123"/>
      <c r="AE183" s="138"/>
      <c r="AF183" s="137"/>
      <c r="AG183" s="138"/>
    </row>
    <row r="184" spans="2:33" ht="29">
      <c r="B184" s="137" t="s">
        <v>716</v>
      </c>
      <c r="C184" s="123">
        <v>137</v>
      </c>
      <c r="D184" s="123" t="s">
        <v>717</v>
      </c>
      <c r="E184" s="123" t="s">
        <v>212</v>
      </c>
      <c r="F184" s="138" t="s">
        <v>111</v>
      </c>
      <c r="G184" s="141" t="s">
        <v>121</v>
      </c>
      <c r="H184" s="190" t="s">
        <v>111</v>
      </c>
      <c r="I184" s="125">
        <v>39042</v>
      </c>
      <c r="J184" s="124">
        <v>2.5</v>
      </c>
      <c r="K184" s="123" t="s">
        <v>280</v>
      </c>
      <c r="L184" s="123" t="s">
        <v>113</v>
      </c>
      <c r="M184" s="123" t="s">
        <v>296</v>
      </c>
      <c r="N184" s="125">
        <v>45448</v>
      </c>
      <c r="O184" s="138"/>
      <c r="P184" s="141"/>
      <c r="Q184" s="125"/>
      <c r="R184" s="124"/>
      <c r="S184" s="123"/>
      <c r="T184" s="123"/>
      <c r="U184" s="123"/>
      <c r="V184" s="125"/>
      <c r="W184" s="138"/>
      <c r="X184" s="144" t="s">
        <v>23</v>
      </c>
      <c r="Y184" s="137" t="s">
        <v>111</v>
      </c>
      <c r="Z184" s="138" t="s">
        <v>111</v>
      </c>
      <c r="AA184" s="162"/>
      <c r="AB184" s="137" t="s">
        <v>216</v>
      </c>
      <c r="AC184" s="123"/>
      <c r="AD184" s="123"/>
      <c r="AE184" s="138"/>
      <c r="AF184" s="137"/>
      <c r="AG184" s="138"/>
    </row>
    <row r="185" spans="2:33" ht="29">
      <c r="B185" s="137" t="s">
        <v>718</v>
      </c>
      <c r="C185" s="123">
        <v>132</v>
      </c>
      <c r="D185" s="123" t="s">
        <v>719</v>
      </c>
      <c r="E185" s="123" t="s">
        <v>323</v>
      </c>
      <c r="F185" s="138" t="s">
        <v>111</v>
      </c>
      <c r="G185" s="141" t="s">
        <v>112</v>
      </c>
      <c r="H185" s="190" t="s">
        <v>111</v>
      </c>
      <c r="I185" s="125">
        <v>39084</v>
      </c>
      <c r="J185" s="124">
        <v>4</v>
      </c>
      <c r="K185" s="123" t="s">
        <v>280</v>
      </c>
      <c r="L185" s="123" t="s">
        <v>113</v>
      </c>
      <c r="M185" s="123" t="s">
        <v>296</v>
      </c>
      <c r="N185" s="125">
        <v>45448</v>
      </c>
      <c r="O185" s="138" t="s">
        <v>379</v>
      </c>
      <c r="P185" s="141"/>
      <c r="Q185" s="125"/>
      <c r="R185" s="124"/>
      <c r="S185" s="123"/>
      <c r="T185" s="123"/>
      <c r="U185" s="123"/>
      <c r="V185" s="125"/>
      <c r="W185" s="138"/>
      <c r="X185" s="144" t="s">
        <v>23</v>
      </c>
      <c r="Y185" s="137" t="s">
        <v>111</v>
      </c>
      <c r="Z185" s="138" t="s">
        <v>111</v>
      </c>
      <c r="AA185" s="162"/>
      <c r="AB185" s="137" t="s">
        <v>213</v>
      </c>
      <c r="AC185" s="123"/>
      <c r="AD185" s="123"/>
      <c r="AE185" s="138"/>
      <c r="AF185" s="137"/>
      <c r="AG185" s="138"/>
    </row>
    <row r="186" spans="2:33" ht="29">
      <c r="B186" s="137" t="s">
        <v>720</v>
      </c>
      <c r="C186" s="123">
        <v>132</v>
      </c>
      <c r="D186" s="123" t="s">
        <v>721</v>
      </c>
      <c r="E186" s="123" t="s">
        <v>323</v>
      </c>
      <c r="F186" s="138" t="s">
        <v>111</v>
      </c>
      <c r="G186" s="141" t="s">
        <v>112</v>
      </c>
      <c r="H186" s="190" t="s">
        <v>111</v>
      </c>
      <c r="I186" s="125">
        <v>39084</v>
      </c>
      <c r="J186" s="124">
        <v>3</v>
      </c>
      <c r="K186" s="123" t="s">
        <v>280</v>
      </c>
      <c r="L186" s="123" t="s">
        <v>113</v>
      </c>
      <c r="M186" s="123" t="s">
        <v>296</v>
      </c>
      <c r="N186" s="125">
        <v>45448</v>
      </c>
      <c r="O186" s="138"/>
      <c r="P186" s="141"/>
      <c r="Q186" s="125"/>
      <c r="R186" s="124"/>
      <c r="S186" s="123"/>
      <c r="T186" s="123"/>
      <c r="U186" s="123"/>
      <c r="V186" s="125"/>
      <c r="W186" s="138"/>
      <c r="X186" s="144" t="s">
        <v>23</v>
      </c>
      <c r="Y186" s="137" t="s">
        <v>111</v>
      </c>
      <c r="Z186" s="138" t="s">
        <v>111</v>
      </c>
      <c r="AA186" s="162"/>
      <c r="AB186" s="137" t="s">
        <v>213</v>
      </c>
      <c r="AC186" s="123"/>
      <c r="AD186" s="123"/>
      <c r="AE186" s="138"/>
      <c r="AF186" s="137"/>
      <c r="AG186" s="138"/>
    </row>
    <row r="187" spans="2:33" ht="29">
      <c r="B187" s="137" t="s">
        <v>722</v>
      </c>
      <c r="C187" s="123">
        <v>133</v>
      </c>
      <c r="D187" s="123" t="s">
        <v>723</v>
      </c>
      <c r="E187" s="123" t="s">
        <v>323</v>
      </c>
      <c r="F187" s="138" t="s">
        <v>111</v>
      </c>
      <c r="G187" s="141" t="s">
        <v>112</v>
      </c>
      <c r="H187" s="190" t="s">
        <v>111</v>
      </c>
      <c r="I187" s="125">
        <v>39084</v>
      </c>
      <c r="J187" s="124">
        <v>4</v>
      </c>
      <c r="K187" s="123" t="s">
        <v>280</v>
      </c>
      <c r="L187" s="123" t="s">
        <v>113</v>
      </c>
      <c r="M187" s="123" t="s">
        <v>296</v>
      </c>
      <c r="N187" s="125">
        <v>45448</v>
      </c>
      <c r="O187" s="138"/>
      <c r="P187" s="141"/>
      <c r="Q187" s="125"/>
      <c r="R187" s="124"/>
      <c r="S187" s="123"/>
      <c r="T187" s="123"/>
      <c r="U187" s="123"/>
      <c r="V187" s="125"/>
      <c r="W187" s="138"/>
      <c r="X187" s="144" t="s">
        <v>23</v>
      </c>
      <c r="Y187" s="137" t="s">
        <v>111</v>
      </c>
      <c r="Z187" s="138" t="s">
        <v>111</v>
      </c>
      <c r="AA187" s="162"/>
      <c r="AB187" s="137" t="s">
        <v>213</v>
      </c>
      <c r="AC187" s="123"/>
      <c r="AD187" s="123"/>
      <c r="AE187" s="138"/>
      <c r="AF187" s="137"/>
      <c r="AG187" s="138"/>
    </row>
    <row r="188" spans="2:33" ht="29">
      <c r="B188" s="137" t="s">
        <v>724</v>
      </c>
      <c r="C188" s="123">
        <v>134</v>
      </c>
      <c r="D188" s="123" t="s">
        <v>725</v>
      </c>
      <c r="E188" s="123" t="s">
        <v>111</v>
      </c>
      <c r="F188" s="138" t="s">
        <v>111</v>
      </c>
      <c r="G188" s="141" t="s">
        <v>112</v>
      </c>
      <c r="H188" s="190" t="s">
        <v>111</v>
      </c>
      <c r="I188" s="125">
        <v>39084</v>
      </c>
      <c r="J188" s="124">
        <v>6</v>
      </c>
      <c r="K188" s="123" t="s">
        <v>280</v>
      </c>
      <c r="L188" s="123" t="s">
        <v>113</v>
      </c>
      <c r="M188" s="123" t="s">
        <v>296</v>
      </c>
      <c r="N188" s="125">
        <v>45448</v>
      </c>
      <c r="O188" s="138"/>
      <c r="P188" s="141"/>
      <c r="Q188" s="125"/>
      <c r="R188" s="124"/>
      <c r="S188" s="123"/>
      <c r="T188" s="123"/>
      <c r="U188" s="123"/>
      <c r="V188" s="125"/>
      <c r="W188" s="138"/>
      <c r="X188" s="144" t="s">
        <v>23</v>
      </c>
      <c r="Y188" s="137" t="s">
        <v>111</v>
      </c>
      <c r="Z188" s="138" t="s">
        <v>111</v>
      </c>
      <c r="AA188" s="162"/>
      <c r="AB188" s="137" t="s">
        <v>216</v>
      </c>
      <c r="AC188" s="123"/>
      <c r="AD188" s="123"/>
      <c r="AE188" s="138"/>
      <c r="AF188" s="137"/>
      <c r="AG188" s="138"/>
    </row>
    <row r="189" spans="2:33" ht="29">
      <c r="B189" s="137" t="s">
        <v>726</v>
      </c>
      <c r="C189" s="123">
        <v>134</v>
      </c>
      <c r="D189" s="123" t="s">
        <v>727</v>
      </c>
      <c r="E189" s="123" t="s">
        <v>111</v>
      </c>
      <c r="F189" s="138" t="s">
        <v>111</v>
      </c>
      <c r="G189" s="141" t="s">
        <v>112</v>
      </c>
      <c r="H189" s="190" t="s">
        <v>111</v>
      </c>
      <c r="I189" s="125">
        <v>39084</v>
      </c>
      <c r="J189" s="124">
        <v>6</v>
      </c>
      <c r="K189" s="123" t="s">
        <v>280</v>
      </c>
      <c r="L189" s="123" t="s">
        <v>113</v>
      </c>
      <c r="M189" s="123" t="s">
        <v>296</v>
      </c>
      <c r="N189" s="125">
        <v>45448</v>
      </c>
      <c r="O189" s="138"/>
      <c r="P189" s="141"/>
      <c r="Q189" s="125"/>
      <c r="R189" s="124"/>
      <c r="S189" s="123"/>
      <c r="T189" s="123"/>
      <c r="U189" s="123"/>
      <c r="V189" s="125"/>
      <c r="W189" s="138"/>
      <c r="X189" s="144" t="s">
        <v>23</v>
      </c>
      <c r="Y189" s="137" t="s">
        <v>111</v>
      </c>
      <c r="Z189" s="138" t="s">
        <v>111</v>
      </c>
      <c r="AA189" s="162"/>
      <c r="AB189" s="137" t="s">
        <v>216</v>
      </c>
      <c r="AC189" s="123"/>
      <c r="AD189" s="123"/>
      <c r="AE189" s="138"/>
      <c r="AF189" s="137"/>
      <c r="AG189" s="138"/>
    </row>
    <row r="190" spans="2:33" ht="29">
      <c r="B190" s="137" t="s">
        <v>728</v>
      </c>
      <c r="C190" s="123">
        <v>125</v>
      </c>
      <c r="D190" s="123" t="s">
        <v>729</v>
      </c>
      <c r="E190" s="123" t="s">
        <v>212</v>
      </c>
      <c r="F190" s="138" t="s">
        <v>111</v>
      </c>
      <c r="G190" s="141" t="s">
        <v>112</v>
      </c>
      <c r="H190" s="190" t="s">
        <v>111</v>
      </c>
      <c r="I190" s="125">
        <v>39161</v>
      </c>
      <c r="J190" s="124">
        <v>2</v>
      </c>
      <c r="K190" s="123" t="s">
        <v>280</v>
      </c>
      <c r="L190" s="123" t="s">
        <v>113</v>
      </c>
      <c r="M190" s="123" t="s">
        <v>296</v>
      </c>
      <c r="N190" s="125">
        <v>45448</v>
      </c>
      <c r="O190" s="138"/>
      <c r="P190" s="141"/>
      <c r="Q190" s="125"/>
      <c r="R190" s="124"/>
      <c r="S190" s="123"/>
      <c r="T190" s="123"/>
      <c r="U190" s="123"/>
      <c r="V190" s="125"/>
      <c r="W190" s="138"/>
      <c r="X190" s="144" t="s">
        <v>23</v>
      </c>
      <c r="Y190" s="137" t="s">
        <v>111</v>
      </c>
      <c r="Z190" s="138" t="s">
        <v>111</v>
      </c>
      <c r="AA190" s="162"/>
      <c r="AB190" s="137" t="s">
        <v>216</v>
      </c>
      <c r="AC190" s="123"/>
      <c r="AD190" s="123"/>
      <c r="AE190" s="138"/>
      <c r="AF190" s="137"/>
      <c r="AG190" s="138"/>
    </row>
    <row r="191" spans="2:33" ht="29">
      <c r="B191" s="137" t="s">
        <v>730</v>
      </c>
      <c r="C191" s="123">
        <v>125</v>
      </c>
      <c r="D191" s="123" t="s">
        <v>731</v>
      </c>
      <c r="E191" s="123" t="s">
        <v>212</v>
      </c>
      <c r="F191" s="138" t="s">
        <v>111</v>
      </c>
      <c r="G191" s="141" t="s">
        <v>112</v>
      </c>
      <c r="H191" s="190" t="s">
        <v>111</v>
      </c>
      <c r="I191" s="125">
        <v>39161</v>
      </c>
      <c r="J191" s="124">
        <v>2.5</v>
      </c>
      <c r="K191" s="123" t="s">
        <v>280</v>
      </c>
      <c r="L191" s="123" t="s">
        <v>113</v>
      </c>
      <c r="M191" s="123" t="s">
        <v>296</v>
      </c>
      <c r="N191" s="125">
        <v>45448</v>
      </c>
      <c r="O191" s="138"/>
      <c r="P191" s="141"/>
      <c r="Q191" s="125"/>
      <c r="R191" s="124"/>
      <c r="S191" s="123"/>
      <c r="T191" s="123"/>
      <c r="U191" s="123"/>
      <c r="V191" s="125"/>
      <c r="W191" s="138"/>
      <c r="X191" s="144" t="s">
        <v>23</v>
      </c>
      <c r="Y191" s="137" t="s">
        <v>111</v>
      </c>
      <c r="Z191" s="138" t="s">
        <v>111</v>
      </c>
      <c r="AA191" s="162"/>
      <c r="AB191" s="137" t="s">
        <v>216</v>
      </c>
      <c r="AC191" s="123"/>
      <c r="AD191" s="123"/>
      <c r="AE191" s="138"/>
      <c r="AF191" s="137"/>
      <c r="AG191" s="138"/>
    </row>
    <row r="192" spans="2:33" ht="29">
      <c r="B192" s="137" t="s">
        <v>732</v>
      </c>
      <c r="C192" s="123">
        <v>9</v>
      </c>
      <c r="D192" s="123" t="s">
        <v>733</v>
      </c>
      <c r="E192" s="123" t="s">
        <v>323</v>
      </c>
      <c r="F192" s="138" t="s">
        <v>111</v>
      </c>
      <c r="G192" s="141" t="s">
        <v>112</v>
      </c>
      <c r="H192" s="190" t="s">
        <v>111</v>
      </c>
      <c r="I192" s="125">
        <v>39212</v>
      </c>
      <c r="J192" s="124">
        <v>3</v>
      </c>
      <c r="K192" s="123" t="s">
        <v>280</v>
      </c>
      <c r="L192" s="123" t="s">
        <v>113</v>
      </c>
      <c r="M192" s="123" t="s">
        <v>296</v>
      </c>
      <c r="N192" s="125">
        <v>45355</v>
      </c>
      <c r="O192" s="138" t="s">
        <v>379</v>
      </c>
      <c r="P192" s="141"/>
      <c r="Q192" s="125"/>
      <c r="R192" s="124"/>
      <c r="S192" s="123"/>
      <c r="T192" s="123"/>
      <c r="U192" s="123"/>
      <c r="V192" s="125"/>
      <c r="W192" s="138"/>
      <c r="X192" s="144" t="s">
        <v>23</v>
      </c>
      <c r="Y192" s="137" t="s">
        <v>111</v>
      </c>
      <c r="Z192" s="138" t="s">
        <v>111</v>
      </c>
      <c r="AA192" s="162"/>
      <c r="AB192" s="137" t="s">
        <v>213</v>
      </c>
      <c r="AC192" s="123"/>
      <c r="AD192" s="123"/>
      <c r="AE192" s="138"/>
      <c r="AF192" s="137"/>
      <c r="AG192" s="138"/>
    </row>
    <row r="193" spans="2:33" ht="29">
      <c r="B193" s="137" t="s">
        <v>734</v>
      </c>
      <c r="C193" s="123">
        <v>8</v>
      </c>
      <c r="D193" s="123" t="s">
        <v>735</v>
      </c>
      <c r="E193" s="123" t="s">
        <v>323</v>
      </c>
      <c r="F193" s="138" t="s">
        <v>111</v>
      </c>
      <c r="G193" s="141" t="s">
        <v>112</v>
      </c>
      <c r="H193" s="190" t="s">
        <v>111</v>
      </c>
      <c r="I193" s="125">
        <v>39302</v>
      </c>
      <c r="J193" s="124">
        <v>3</v>
      </c>
      <c r="K193" s="123" t="s">
        <v>280</v>
      </c>
      <c r="L193" s="123" t="s">
        <v>113</v>
      </c>
      <c r="M193" s="123" t="s">
        <v>296</v>
      </c>
      <c r="N193" s="125">
        <v>45355</v>
      </c>
      <c r="O193" s="138" t="s">
        <v>379</v>
      </c>
      <c r="P193" s="141"/>
      <c r="Q193" s="125"/>
      <c r="R193" s="124"/>
      <c r="S193" s="123"/>
      <c r="T193" s="123"/>
      <c r="U193" s="123"/>
      <c r="V193" s="125"/>
      <c r="W193" s="138"/>
      <c r="X193" s="144" t="s">
        <v>23</v>
      </c>
      <c r="Y193" s="137" t="s">
        <v>111</v>
      </c>
      <c r="Z193" s="138" t="s">
        <v>111</v>
      </c>
      <c r="AA193" s="162"/>
      <c r="AB193" s="137" t="s">
        <v>213</v>
      </c>
      <c r="AC193" s="123"/>
      <c r="AD193" s="123"/>
      <c r="AE193" s="138"/>
      <c r="AF193" s="137"/>
      <c r="AG193" s="138"/>
    </row>
    <row r="194" spans="2:33" ht="29">
      <c r="B194" s="137" t="s">
        <v>736</v>
      </c>
      <c r="C194" s="123">
        <v>321</v>
      </c>
      <c r="D194" s="123" t="s">
        <v>737</v>
      </c>
      <c r="E194" s="123" t="s">
        <v>212</v>
      </c>
      <c r="F194" s="138" t="s">
        <v>111</v>
      </c>
      <c r="G194" s="141" t="s">
        <v>112</v>
      </c>
      <c r="H194" s="190" t="s">
        <v>111</v>
      </c>
      <c r="I194" s="125">
        <v>39329</v>
      </c>
      <c r="J194" s="124" t="s">
        <v>497</v>
      </c>
      <c r="K194" s="123" t="s">
        <v>280</v>
      </c>
      <c r="L194" s="123" t="s">
        <v>113</v>
      </c>
      <c r="M194" s="123" t="s">
        <v>296</v>
      </c>
      <c r="N194" s="125">
        <v>45448</v>
      </c>
      <c r="O194" s="138"/>
      <c r="P194" s="141"/>
      <c r="Q194" s="125"/>
      <c r="R194" s="124"/>
      <c r="S194" s="123"/>
      <c r="T194" s="123"/>
      <c r="U194" s="123"/>
      <c r="V194" s="125"/>
      <c r="W194" s="138"/>
      <c r="X194" s="144" t="s">
        <v>23</v>
      </c>
      <c r="Y194" s="137" t="s">
        <v>111</v>
      </c>
      <c r="Z194" s="138" t="s">
        <v>111</v>
      </c>
      <c r="AA194" s="162"/>
      <c r="AB194" s="137" t="s">
        <v>216</v>
      </c>
      <c r="AC194" s="123"/>
      <c r="AD194" s="123"/>
      <c r="AE194" s="138"/>
      <c r="AF194" s="137"/>
      <c r="AG194" s="138"/>
    </row>
    <row r="195" spans="2:33" ht="29">
      <c r="B195" s="137" t="s">
        <v>738</v>
      </c>
      <c r="C195" s="123">
        <v>135</v>
      </c>
      <c r="D195" s="123" t="s">
        <v>739</v>
      </c>
      <c r="E195" s="123" t="s">
        <v>212</v>
      </c>
      <c r="F195" s="138" t="s">
        <v>111</v>
      </c>
      <c r="G195" s="141" t="s">
        <v>112</v>
      </c>
      <c r="H195" s="190" t="s">
        <v>111</v>
      </c>
      <c r="I195" s="125">
        <v>39358</v>
      </c>
      <c r="J195" s="124">
        <v>4</v>
      </c>
      <c r="K195" s="123" t="s">
        <v>280</v>
      </c>
      <c r="L195" s="123" t="s">
        <v>113</v>
      </c>
      <c r="M195" s="123" t="s">
        <v>296</v>
      </c>
      <c r="N195" s="125">
        <v>45448</v>
      </c>
      <c r="O195" s="138"/>
      <c r="P195" s="141"/>
      <c r="Q195" s="125"/>
      <c r="R195" s="124"/>
      <c r="S195" s="123"/>
      <c r="T195" s="123"/>
      <c r="U195" s="123"/>
      <c r="V195" s="125"/>
      <c r="W195" s="138"/>
      <c r="X195" s="144" t="s">
        <v>23</v>
      </c>
      <c r="Y195" s="137" t="s">
        <v>111</v>
      </c>
      <c r="Z195" s="138" t="s">
        <v>111</v>
      </c>
      <c r="AA195" s="162"/>
      <c r="AB195" s="137" t="s">
        <v>216</v>
      </c>
      <c r="AC195" s="123"/>
      <c r="AD195" s="123"/>
      <c r="AE195" s="138"/>
      <c r="AF195" s="137"/>
      <c r="AG195" s="138"/>
    </row>
    <row r="196" spans="2:33" ht="29">
      <c r="B196" s="137" t="s">
        <v>740</v>
      </c>
      <c r="C196" s="123">
        <v>135</v>
      </c>
      <c r="D196" s="123" t="s">
        <v>741</v>
      </c>
      <c r="E196" s="123" t="s">
        <v>212</v>
      </c>
      <c r="F196" s="138" t="s">
        <v>111</v>
      </c>
      <c r="G196" s="141" t="s">
        <v>112</v>
      </c>
      <c r="H196" s="190" t="s">
        <v>111</v>
      </c>
      <c r="I196" s="125">
        <v>39358</v>
      </c>
      <c r="J196" s="124">
        <v>8</v>
      </c>
      <c r="K196" s="123" t="s">
        <v>280</v>
      </c>
      <c r="L196" s="123" t="s">
        <v>113</v>
      </c>
      <c r="M196" s="123" t="s">
        <v>296</v>
      </c>
      <c r="N196" s="125">
        <v>45448</v>
      </c>
      <c r="O196" s="138"/>
      <c r="P196" s="141"/>
      <c r="Q196" s="125"/>
      <c r="R196" s="124"/>
      <c r="S196" s="123"/>
      <c r="T196" s="123"/>
      <c r="U196" s="123"/>
      <c r="V196" s="125"/>
      <c r="W196" s="138"/>
      <c r="X196" s="144" t="s">
        <v>23</v>
      </c>
      <c r="Y196" s="137" t="s">
        <v>111</v>
      </c>
      <c r="Z196" s="138" t="s">
        <v>111</v>
      </c>
      <c r="AA196" s="162"/>
      <c r="AB196" s="137" t="s">
        <v>216</v>
      </c>
      <c r="AC196" s="123"/>
      <c r="AD196" s="123"/>
      <c r="AE196" s="138"/>
      <c r="AF196" s="137"/>
      <c r="AG196" s="138"/>
    </row>
    <row r="197" spans="2:33" ht="29">
      <c r="B197" s="137" t="s">
        <v>742</v>
      </c>
      <c r="C197" s="123">
        <v>121</v>
      </c>
      <c r="D197" s="123" t="s">
        <v>743</v>
      </c>
      <c r="E197" s="123" t="s">
        <v>212</v>
      </c>
      <c r="F197" s="138" t="s">
        <v>111</v>
      </c>
      <c r="G197" s="141" t="s">
        <v>112</v>
      </c>
      <c r="H197" s="190" t="s">
        <v>111</v>
      </c>
      <c r="I197" s="125">
        <v>39448</v>
      </c>
      <c r="J197" s="124" t="s">
        <v>388</v>
      </c>
      <c r="K197" s="123" t="s">
        <v>280</v>
      </c>
      <c r="L197" s="123" t="s">
        <v>113</v>
      </c>
      <c r="M197" s="123" t="s">
        <v>296</v>
      </c>
      <c r="N197" s="125">
        <v>45448</v>
      </c>
      <c r="O197" s="138"/>
      <c r="P197" s="141"/>
      <c r="Q197" s="125"/>
      <c r="R197" s="124"/>
      <c r="S197" s="123"/>
      <c r="T197" s="123"/>
      <c r="U197" s="123"/>
      <c r="V197" s="125"/>
      <c r="W197" s="138"/>
      <c r="X197" s="144" t="s">
        <v>23</v>
      </c>
      <c r="Y197" s="137" t="s">
        <v>111</v>
      </c>
      <c r="Z197" s="138" t="s">
        <v>111</v>
      </c>
      <c r="AA197" s="162"/>
      <c r="AB197" s="137" t="s">
        <v>216</v>
      </c>
      <c r="AC197" s="123"/>
      <c r="AD197" s="123"/>
      <c r="AE197" s="138"/>
      <c r="AF197" s="137"/>
      <c r="AG197" s="138"/>
    </row>
    <row r="198" spans="2:33" ht="46.5" customHeight="1">
      <c r="B198" s="137" t="s">
        <v>744</v>
      </c>
      <c r="C198" s="123">
        <v>152</v>
      </c>
      <c r="D198" s="123" t="s">
        <v>745</v>
      </c>
      <c r="E198" s="123" t="s">
        <v>212</v>
      </c>
      <c r="F198" s="138" t="s">
        <v>111</v>
      </c>
      <c r="G198" s="141" t="s">
        <v>112</v>
      </c>
      <c r="H198" s="190" t="s">
        <v>111</v>
      </c>
      <c r="I198" s="125">
        <v>39519</v>
      </c>
      <c r="J198" s="124">
        <v>2</v>
      </c>
      <c r="K198" s="123" t="s">
        <v>280</v>
      </c>
      <c r="L198" s="123" t="s">
        <v>113</v>
      </c>
      <c r="M198" s="123" t="s">
        <v>292</v>
      </c>
      <c r="N198" s="125">
        <v>45091</v>
      </c>
      <c r="O198" s="138" t="s">
        <v>915</v>
      </c>
      <c r="P198" s="141"/>
      <c r="Q198" s="125"/>
      <c r="R198" s="124"/>
      <c r="S198" s="123"/>
      <c r="T198" s="123"/>
      <c r="U198" s="123"/>
      <c r="V198" s="125"/>
      <c r="W198" s="138"/>
      <c r="X198" s="144" t="s">
        <v>23</v>
      </c>
      <c r="Y198" s="137" t="s">
        <v>111</v>
      </c>
      <c r="Z198" s="138" t="s">
        <v>111</v>
      </c>
      <c r="AA198" s="162"/>
      <c r="AB198" s="137" t="s">
        <v>216</v>
      </c>
      <c r="AC198" s="123"/>
      <c r="AD198" s="123"/>
      <c r="AE198" s="138" t="s">
        <v>113</v>
      </c>
      <c r="AF198" s="137"/>
      <c r="AG198" s="138"/>
    </row>
    <row r="199" spans="2:33" ht="29">
      <c r="B199" s="137" t="s">
        <v>746</v>
      </c>
      <c r="C199" s="123">
        <v>48</v>
      </c>
      <c r="D199" s="123" t="s">
        <v>747</v>
      </c>
      <c r="E199" s="123" t="s">
        <v>212</v>
      </c>
      <c r="F199" s="138" t="s">
        <v>111</v>
      </c>
      <c r="G199" s="141" t="s">
        <v>112</v>
      </c>
      <c r="H199" s="190" t="s">
        <v>111</v>
      </c>
      <c r="I199" s="125">
        <v>39612</v>
      </c>
      <c r="J199" s="124">
        <v>2</v>
      </c>
      <c r="K199" s="123" t="s">
        <v>280</v>
      </c>
      <c r="L199" s="123" t="s">
        <v>111</v>
      </c>
      <c r="M199" s="123" t="s">
        <v>296</v>
      </c>
      <c r="N199" s="125">
        <v>45336</v>
      </c>
      <c r="O199" s="138"/>
      <c r="P199" s="141"/>
      <c r="Q199" s="125"/>
      <c r="R199" s="124"/>
      <c r="S199" s="123"/>
      <c r="T199" s="123"/>
      <c r="U199" s="123"/>
      <c r="V199" s="125"/>
      <c r="W199" s="138"/>
      <c r="X199" s="144" t="s">
        <v>23</v>
      </c>
      <c r="Y199" s="137" t="s">
        <v>111</v>
      </c>
      <c r="Z199" s="138" t="s">
        <v>111</v>
      </c>
      <c r="AA199" s="162"/>
      <c r="AB199" s="137" t="s">
        <v>216</v>
      </c>
      <c r="AC199" s="123" t="s">
        <v>117</v>
      </c>
      <c r="AD199" s="123" t="s">
        <v>117</v>
      </c>
      <c r="AE199" s="138"/>
      <c r="AF199" s="137"/>
      <c r="AG199" s="138"/>
    </row>
    <row r="200" spans="2:33" ht="29">
      <c r="B200" s="137" t="s">
        <v>748</v>
      </c>
      <c r="C200" s="123">
        <v>548</v>
      </c>
      <c r="D200" s="123" t="s">
        <v>749</v>
      </c>
      <c r="E200" s="123" t="s">
        <v>212</v>
      </c>
      <c r="F200" s="138" t="s">
        <v>111</v>
      </c>
      <c r="G200" s="141" t="s">
        <v>112</v>
      </c>
      <c r="H200" s="190" t="s">
        <v>111</v>
      </c>
      <c r="I200" s="125">
        <v>39814</v>
      </c>
      <c r="J200" s="124">
        <v>1.5</v>
      </c>
      <c r="K200" s="123" t="s">
        <v>280</v>
      </c>
      <c r="L200" s="123" t="s">
        <v>113</v>
      </c>
      <c r="M200" s="123" t="s">
        <v>296</v>
      </c>
      <c r="N200" s="125">
        <v>45448</v>
      </c>
      <c r="O200" s="138"/>
      <c r="P200" s="141"/>
      <c r="Q200" s="125"/>
      <c r="R200" s="124"/>
      <c r="S200" s="123"/>
      <c r="T200" s="123"/>
      <c r="U200" s="123"/>
      <c r="V200" s="125"/>
      <c r="W200" s="138"/>
      <c r="X200" s="144" t="s">
        <v>23</v>
      </c>
      <c r="Y200" s="137" t="s">
        <v>111</v>
      </c>
      <c r="Z200" s="138" t="s">
        <v>111</v>
      </c>
      <c r="AA200" s="162"/>
      <c r="AB200" s="137" t="s">
        <v>216</v>
      </c>
      <c r="AC200" s="123"/>
      <c r="AD200" s="123"/>
      <c r="AE200" s="138"/>
      <c r="AF200" s="137"/>
      <c r="AG200" s="138"/>
    </row>
    <row r="201" spans="2:33" ht="29">
      <c r="B201" s="137" t="s">
        <v>757</v>
      </c>
      <c r="C201" s="123" t="s">
        <v>25</v>
      </c>
      <c r="D201" s="123" t="s">
        <v>695</v>
      </c>
      <c r="E201" s="123" t="s">
        <v>212</v>
      </c>
      <c r="F201" s="138" t="s">
        <v>111</v>
      </c>
      <c r="G201" s="141" t="s">
        <v>112</v>
      </c>
      <c r="H201" s="190" t="s">
        <v>111</v>
      </c>
      <c r="I201" s="125">
        <v>39896</v>
      </c>
      <c r="J201" s="124" t="s">
        <v>480</v>
      </c>
      <c r="K201" s="123" t="s">
        <v>280</v>
      </c>
      <c r="L201" s="123" t="s">
        <v>113</v>
      </c>
      <c r="M201" s="123" t="s">
        <v>296</v>
      </c>
      <c r="N201" s="125">
        <v>45448</v>
      </c>
      <c r="O201" s="138"/>
      <c r="P201" s="141"/>
      <c r="Q201" s="125"/>
      <c r="R201" s="124"/>
      <c r="S201" s="123"/>
      <c r="T201" s="123"/>
      <c r="U201" s="123"/>
      <c r="V201" s="125"/>
      <c r="W201" s="138"/>
      <c r="X201" s="144" t="s">
        <v>23</v>
      </c>
      <c r="Y201" s="137" t="s">
        <v>111</v>
      </c>
      <c r="Z201" s="138" t="s">
        <v>111</v>
      </c>
      <c r="AA201" s="162"/>
      <c r="AB201" s="137" t="s">
        <v>124</v>
      </c>
      <c r="AC201" s="123"/>
      <c r="AD201" s="123"/>
      <c r="AE201" s="138"/>
      <c r="AF201" s="137"/>
      <c r="AG201" s="138"/>
    </row>
    <row r="202" spans="2:33" ht="29">
      <c r="B202" s="137" t="s">
        <v>758</v>
      </c>
      <c r="C202" s="123" t="s">
        <v>25</v>
      </c>
      <c r="D202" s="123" t="s">
        <v>695</v>
      </c>
      <c r="E202" s="123" t="s">
        <v>212</v>
      </c>
      <c r="F202" s="138" t="s">
        <v>111</v>
      </c>
      <c r="G202" s="141" t="s">
        <v>112</v>
      </c>
      <c r="H202" s="190" t="s">
        <v>111</v>
      </c>
      <c r="I202" s="125">
        <v>39896</v>
      </c>
      <c r="J202" s="124" t="s">
        <v>497</v>
      </c>
      <c r="K202" s="123" t="s">
        <v>280</v>
      </c>
      <c r="L202" s="123" t="s">
        <v>113</v>
      </c>
      <c r="M202" s="123" t="s">
        <v>296</v>
      </c>
      <c r="N202" s="125">
        <v>45448</v>
      </c>
      <c r="O202" s="138"/>
      <c r="P202" s="141"/>
      <c r="Q202" s="125"/>
      <c r="R202" s="124"/>
      <c r="S202" s="123"/>
      <c r="T202" s="123"/>
      <c r="U202" s="123"/>
      <c r="V202" s="125"/>
      <c r="W202" s="138"/>
      <c r="X202" s="144" t="s">
        <v>23</v>
      </c>
      <c r="Y202" s="137" t="s">
        <v>111</v>
      </c>
      <c r="Z202" s="138" t="s">
        <v>111</v>
      </c>
      <c r="AA202" s="162"/>
      <c r="AB202" s="137" t="s">
        <v>124</v>
      </c>
      <c r="AC202" s="123"/>
      <c r="AD202" s="123"/>
      <c r="AE202" s="138"/>
      <c r="AF202" s="137"/>
      <c r="AG202" s="138"/>
    </row>
    <row r="203" spans="2:33" ht="29">
      <c r="B203" s="137" t="s">
        <v>759</v>
      </c>
      <c r="C203" s="123" t="s">
        <v>25</v>
      </c>
      <c r="D203" s="123" t="s">
        <v>695</v>
      </c>
      <c r="E203" s="123" t="s">
        <v>212</v>
      </c>
      <c r="F203" s="138" t="s">
        <v>111</v>
      </c>
      <c r="G203" s="141" t="s">
        <v>112</v>
      </c>
      <c r="H203" s="190" t="s">
        <v>111</v>
      </c>
      <c r="I203" s="125">
        <v>39896</v>
      </c>
      <c r="J203" s="124" t="s">
        <v>480</v>
      </c>
      <c r="K203" s="123" t="s">
        <v>280</v>
      </c>
      <c r="L203" s="123" t="s">
        <v>113</v>
      </c>
      <c r="M203" s="123" t="s">
        <v>296</v>
      </c>
      <c r="N203" s="125">
        <v>45448</v>
      </c>
      <c r="O203" s="138"/>
      <c r="P203" s="141"/>
      <c r="Q203" s="125"/>
      <c r="R203" s="124"/>
      <c r="S203" s="123"/>
      <c r="T203" s="123"/>
      <c r="U203" s="123"/>
      <c r="V203" s="125"/>
      <c r="W203" s="138"/>
      <c r="X203" s="144" t="s">
        <v>23</v>
      </c>
      <c r="Y203" s="137" t="s">
        <v>111</v>
      </c>
      <c r="Z203" s="138" t="s">
        <v>111</v>
      </c>
      <c r="AA203" s="162"/>
      <c r="AB203" s="137" t="s">
        <v>124</v>
      </c>
      <c r="AC203" s="123"/>
      <c r="AD203" s="123"/>
      <c r="AE203" s="138"/>
      <c r="AF203" s="137"/>
      <c r="AG203" s="138"/>
    </row>
    <row r="204" spans="2:33" ht="29">
      <c r="B204" s="137" t="s">
        <v>760</v>
      </c>
      <c r="C204" s="123" t="s">
        <v>25</v>
      </c>
      <c r="D204" s="123" t="s">
        <v>695</v>
      </c>
      <c r="E204" s="123" t="s">
        <v>212</v>
      </c>
      <c r="F204" s="138" t="s">
        <v>111</v>
      </c>
      <c r="G204" s="141" t="s">
        <v>112</v>
      </c>
      <c r="H204" s="190" t="s">
        <v>111</v>
      </c>
      <c r="I204" s="125">
        <v>39896</v>
      </c>
      <c r="J204" s="124" t="s">
        <v>761</v>
      </c>
      <c r="K204" s="123" t="s">
        <v>280</v>
      </c>
      <c r="L204" s="123" t="s">
        <v>113</v>
      </c>
      <c r="M204" s="123" t="s">
        <v>296</v>
      </c>
      <c r="N204" s="125">
        <v>45448</v>
      </c>
      <c r="O204" s="138"/>
      <c r="P204" s="141"/>
      <c r="Q204" s="125"/>
      <c r="R204" s="124"/>
      <c r="S204" s="123"/>
      <c r="T204" s="123"/>
      <c r="U204" s="123"/>
      <c r="V204" s="125"/>
      <c r="W204" s="138"/>
      <c r="X204" s="144" t="s">
        <v>23</v>
      </c>
      <c r="Y204" s="137" t="s">
        <v>111</v>
      </c>
      <c r="Z204" s="138" t="s">
        <v>111</v>
      </c>
      <c r="AA204" s="162"/>
      <c r="AB204" s="137" t="s">
        <v>124</v>
      </c>
      <c r="AC204" s="123"/>
      <c r="AD204" s="123"/>
      <c r="AE204" s="138"/>
      <c r="AF204" s="137"/>
      <c r="AG204" s="138"/>
    </row>
    <row r="205" spans="2:33" ht="29">
      <c r="B205" s="137" t="s">
        <v>765</v>
      </c>
      <c r="C205" s="123">
        <v>140</v>
      </c>
      <c r="D205" s="123" t="s">
        <v>766</v>
      </c>
      <c r="E205" s="123" t="s">
        <v>212</v>
      </c>
      <c r="F205" s="138" t="s">
        <v>111</v>
      </c>
      <c r="G205" s="141" t="s">
        <v>112</v>
      </c>
      <c r="H205" s="190" t="s">
        <v>111</v>
      </c>
      <c r="I205" s="125">
        <v>39912</v>
      </c>
      <c r="J205" s="124">
        <v>4</v>
      </c>
      <c r="K205" s="123" t="s">
        <v>280</v>
      </c>
      <c r="L205" s="123" t="s">
        <v>113</v>
      </c>
      <c r="M205" s="123" t="s">
        <v>296</v>
      </c>
      <c r="N205" s="125">
        <v>45448</v>
      </c>
      <c r="O205" s="138"/>
      <c r="P205" s="141"/>
      <c r="Q205" s="125"/>
      <c r="R205" s="124"/>
      <c r="S205" s="123"/>
      <c r="T205" s="123"/>
      <c r="U205" s="123"/>
      <c r="V205" s="125"/>
      <c r="W205" s="138"/>
      <c r="X205" s="144" t="s">
        <v>23</v>
      </c>
      <c r="Y205" s="137" t="s">
        <v>111</v>
      </c>
      <c r="Z205" s="138" t="s">
        <v>111</v>
      </c>
      <c r="AA205" s="162"/>
      <c r="AB205" s="137" t="s">
        <v>216</v>
      </c>
      <c r="AC205" s="123"/>
      <c r="AD205" s="123"/>
      <c r="AE205" s="138"/>
      <c r="AF205" s="137"/>
      <c r="AG205" s="138"/>
    </row>
    <row r="206" spans="2:33" ht="29">
      <c r="B206" s="137" t="s">
        <v>767</v>
      </c>
      <c r="C206" s="123">
        <v>153</v>
      </c>
      <c r="D206" s="123" t="s">
        <v>768</v>
      </c>
      <c r="E206" s="123" t="s">
        <v>212</v>
      </c>
      <c r="F206" s="138" t="s">
        <v>111</v>
      </c>
      <c r="G206" s="141" t="s">
        <v>112</v>
      </c>
      <c r="H206" s="190" t="s">
        <v>111</v>
      </c>
      <c r="I206" s="125">
        <v>40024</v>
      </c>
      <c r="J206" s="124">
        <v>1.5</v>
      </c>
      <c r="K206" s="123" t="s">
        <v>280</v>
      </c>
      <c r="L206" s="123" t="s">
        <v>113</v>
      </c>
      <c r="M206" s="123" t="s">
        <v>296</v>
      </c>
      <c r="N206" s="125">
        <v>45448</v>
      </c>
      <c r="O206" s="138"/>
      <c r="P206" s="141"/>
      <c r="Q206" s="125"/>
      <c r="R206" s="124"/>
      <c r="S206" s="123"/>
      <c r="T206" s="123"/>
      <c r="U206" s="123"/>
      <c r="V206" s="125"/>
      <c r="W206" s="138"/>
      <c r="X206" s="144" t="s">
        <v>23</v>
      </c>
      <c r="Y206" s="137" t="s">
        <v>111</v>
      </c>
      <c r="Z206" s="138" t="s">
        <v>111</v>
      </c>
      <c r="AA206" s="162"/>
      <c r="AB206" s="137" t="s">
        <v>216</v>
      </c>
      <c r="AC206" s="123"/>
      <c r="AD206" s="123"/>
      <c r="AE206" s="138"/>
      <c r="AF206" s="137"/>
      <c r="AG206" s="138"/>
    </row>
    <row r="207" spans="2:33" ht="29">
      <c r="B207" s="137" t="s">
        <v>769</v>
      </c>
      <c r="C207" s="123">
        <v>88</v>
      </c>
      <c r="D207" s="123" t="s">
        <v>770</v>
      </c>
      <c r="E207" s="123" t="s">
        <v>212</v>
      </c>
      <c r="F207" s="138" t="s">
        <v>111</v>
      </c>
      <c r="G207" s="141" t="s">
        <v>112</v>
      </c>
      <c r="H207" s="190" t="s">
        <v>111</v>
      </c>
      <c r="I207" s="125">
        <v>40109</v>
      </c>
      <c r="J207" s="124">
        <v>3</v>
      </c>
      <c r="K207" s="123" t="s">
        <v>280</v>
      </c>
      <c r="L207" s="123" t="s">
        <v>113</v>
      </c>
      <c r="M207" s="123" t="s">
        <v>296</v>
      </c>
      <c r="N207" s="125">
        <v>45448</v>
      </c>
      <c r="O207" s="138"/>
      <c r="P207" s="141"/>
      <c r="Q207" s="125"/>
      <c r="R207" s="124"/>
      <c r="S207" s="123"/>
      <c r="T207" s="123"/>
      <c r="U207" s="123"/>
      <c r="V207" s="125"/>
      <c r="W207" s="138"/>
      <c r="X207" s="144" t="s">
        <v>23</v>
      </c>
      <c r="Y207" s="137" t="s">
        <v>111</v>
      </c>
      <c r="Z207" s="138" t="s">
        <v>111</v>
      </c>
      <c r="AA207" s="162"/>
      <c r="AB207" s="137" t="s">
        <v>216</v>
      </c>
      <c r="AC207" s="123"/>
      <c r="AD207" s="123"/>
      <c r="AE207" s="138"/>
      <c r="AF207" s="137"/>
      <c r="AG207" s="138"/>
    </row>
    <row r="208" spans="2:33" ht="29">
      <c r="B208" s="137" t="s">
        <v>771</v>
      </c>
      <c r="C208" s="123">
        <v>119</v>
      </c>
      <c r="D208" s="123" t="s">
        <v>772</v>
      </c>
      <c r="E208" s="123" t="s">
        <v>212</v>
      </c>
      <c r="F208" s="138" t="s">
        <v>111</v>
      </c>
      <c r="G208" s="141" t="s">
        <v>112</v>
      </c>
      <c r="H208" s="190" t="s">
        <v>111</v>
      </c>
      <c r="I208" s="125">
        <v>40179</v>
      </c>
      <c r="J208" s="124">
        <v>4</v>
      </c>
      <c r="K208" s="123" t="s">
        <v>280</v>
      </c>
      <c r="L208" s="123" t="s">
        <v>113</v>
      </c>
      <c r="M208" s="123" t="s">
        <v>296</v>
      </c>
      <c r="N208" s="125">
        <v>45448</v>
      </c>
      <c r="O208" s="138"/>
      <c r="P208" s="141"/>
      <c r="Q208" s="125"/>
      <c r="R208" s="124"/>
      <c r="S208" s="123"/>
      <c r="T208" s="123"/>
      <c r="U208" s="123"/>
      <c r="V208" s="125"/>
      <c r="W208" s="138"/>
      <c r="X208" s="144" t="s">
        <v>23</v>
      </c>
      <c r="Y208" s="137" t="s">
        <v>111</v>
      </c>
      <c r="Z208" s="138" t="s">
        <v>111</v>
      </c>
      <c r="AA208" s="162"/>
      <c r="AB208" s="137" t="s">
        <v>216</v>
      </c>
      <c r="AC208" s="123"/>
      <c r="AD208" s="123"/>
      <c r="AE208" s="138"/>
      <c r="AF208" s="137"/>
      <c r="AG208" s="138"/>
    </row>
    <row r="209" spans="2:33" ht="29">
      <c r="B209" s="137" t="s">
        <v>773</v>
      </c>
      <c r="C209" s="123">
        <v>119</v>
      </c>
      <c r="D209" s="123" t="s">
        <v>774</v>
      </c>
      <c r="E209" s="123" t="s">
        <v>212</v>
      </c>
      <c r="F209" s="138" t="s">
        <v>111</v>
      </c>
      <c r="G209" s="141" t="s">
        <v>112</v>
      </c>
      <c r="H209" s="190" t="s">
        <v>111</v>
      </c>
      <c r="I209" s="125">
        <v>40179</v>
      </c>
      <c r="J209" s="124">
        <v>3</v>
      </c>
      <c r="K209" s="123" t="s">
        <v>280</v>
      </c>
      <c r="L209" s="123" t="s">
        <v>113</v>
      </c>
      <c r="M209" s="123" t="s">
        <v>296</v>
      </c>
      <c r="N209" s="125">
        <v>45448</v>
      </c>
      <c r="O209" s="138"/>
      <c r="P209" s="141"/>
      <c r="Q209" s="125"/>
      <c r="R209" s="124"/>
      <c r="S209" s="123"/>
      <c r="T209" s="123"/>
      <c r="U209" s="123"/>
      <c r="V209" s="125"/>
      <c r="W209" s="138"/>
      <c r="X209" s="144" t="s">
        <v>23</v>
      </c>
      <c r="Y209" s="137" t="s">
        <v>111</v>
      </c>
      <c r="Z209" s="138" t="s">
        <v>111</v>
      </c>
      <c r="AA209" s="162"/>
      <c r="AB209" s="137" t="s">
        <v>216</v>
      </c>
      <c r="AC209" s="123"/>
      <c r="AD209" s="123"/>
      <c r="AE209" s="138"/>
      <c r="AF209" s="137"/>
      <c r="AG209" s="138"/>
    </row>
    <row r="210" spans="2:33" ht="29">
      <c r="B210" s="137" t="s">
        <v>775</v>
      </c>
      <c r="C210" s="123">
        <v>142</v>
      </c>
      <c r="D210" s="123" t="s">
        <v>776</v>
      </c>
      <c r="E210" s="123" t="s">
        <v>212</v>
      </c>
      <c r="F210" s="138" t="s">
        <v>111</v>
      </c>
      <c r="G210" s="141" t="s">
        <v>112</v>
      </c>
      <c r="H210" s="190" t="s">
        <v>111</v>
      </c>
      <c r="I210" s="125">
        <v>40459</v>
      </c>
      <c r="J210" s="124">
        <v>3</v>
      </c>
      <c r="K210" s="123" t="s">
        <v>280</v>
      </c>
      <c r="L210" s="123" t="s">
        <v>113</v>
      </c>
      <c r="M210" s="123" t="s">
        <v>296</v>
      </c>
      <c r="N210" s="125">
        <v>45448</v>
      </c>
      <c r="O210" s="138"/>
      <c r="P210" s="141"/>
      <c r="Q210" s="125"/>
      <c r="R210" s="124"/>
      <c r="S210" s="123"/>
      <c r="T210" s="123"/>
      <c r="U210" s="123"/>
      <c r="V210" s="125"/>
      <c r="W210" s="138"/>
      <c r="X210" s="144" t="s">
        <v>23</v>
      </c>
      <c r="Y210" s="137" t="s">
        <v>111</v>
      </c>
      <c r="Z210" s="138" t="s">
        <v>111</v>
      </c>
      <c r="AA210" s="162"/>
      <c r="AB210" s="137" t="s">
        <v>216</v>
      </c>
      <c r="AC210" s="123"/>
      <c r="AD210" s="123"/>
      <c r="AE210" s="138"/>
      <c r="AF210" s="137"/>
      <c r="AG210" s="138"/>
    </row>
    <row r="211" spans="2:33" ht="29">
      <c r="B211" s="137" t="s">
        <v>777</v>
      </c>
      <c r="C211" s="123">
        <v>150</v>
      </c>
      <c r="D211" s="123" t="s">
        <v>778</v>
      </c>
      <c r="E211" s="123" t="s">
        <v>212</v>
      </c>
      <c r="F211" s="138" t="s">
        <v>111</v>
      </c>
      <c r="G211" s="141" t="s">
        <v>112</v>
      </c>
      <c r="H211" s="190" t="s">
        <v>111</v>
      </c>
      <c r="I211" s="125">
        <v>40522</v>
      </c>
      <c r="J211" s="124">
        <v>4</v>
      </c>
      <c r="K211" s="123" t="s">
        <v>280</v>
      </c>
      <c r="L211" s="123" t="s">
        <v>113</v>
      </c>
      <c r="M211" s="123" t="s">
        <v>296</v>
      </c>
      <c r="N211" s="125">
        <v>45448</v>
      </c>
      <c r="O211" s="138"/>
      <c r="P211" s="141"/>
      <c r="Q211" s="125"/>
      <c r="R211" s="124"/>
      <c r="S211" s="123"/>
      <c r="T211" s="123"/>
      <c r="U211" s="123"/>
      <c r="V211" s="125"/>
      <c r="W211" s="138"/>
      <c r="X211" s="144" t="s">
        <v>23</v>
      </c>
      <c r="Y211" s="137" t="s">
        <v>111</v>
      </c>
      <c r="Z211" s="138" t="s">
        <v>111</v>
      </c>
      <c r="AA211" s="162"/>
      <c r="AB211" s="137" t="s">
        <v>216</v>
      </c>
      <c r="AC211" s="123"/>
      <c r="AD211" s="123"/>
      <c r="AE211" s="138"/>
      <c r="AF211" s="137"/>
      <c r="AG211" s="138"/>
    </row>
    <row r="212" spans="2:33" ht="29">
      <c r="B212" s="137" t="s">
        <v>779</v>
      </c>
      <c r="C212" s="123" t="s">
        <v>780</v>
      </c>
      <c r="D212" s="123" t="s">
        <v>781</v>
      </c>
      <c r="E212" s="123" t="s">
        <v>212</v>
      </c>
      <c r="F212" s="138" t="s">
        <v>111</v>
      </c>
      <c r="G212" s="141" t="s">
        <v>112</v>
      </c>
      <c r="H212" s="190" t="s">
        <v>111</v>
      </c>
      <c r="I212" s="125">
        <v>40527</v>
      </c>
      <c r="J212" s="124">
        <v>4</v>
      </c>
      <c r="K212" s="123" t="s">
        <v>280</v>
      </c>
      <c r="L212" s="123" t="s">
        <v>113</v>
      </c>
      <c r="M212" s="123" t="s">
        <v>292</v>
      </c>
      <c r="N212" s="125">
        <v>45091</v>
      </c>
      <c r="O212" s="138"/>
      <c r="P212" s="141"/>
      <c r="Q212" s="125"/>
      <c r="R212" s="124"/>
      <c r="S212" s="123"/>
      <c r="T212" s="123"/>
      <c r="U212" s="123"/>
      <c r="V212" s="125"/>
      <c r="W212" s="138"/>
      <c r="X212" s="144" t="s">
        <v>23</v>
      </c>
      <c r="Y212" s="137" t="s">
        <v>111</v>
      </c>
      <c r="Z212" s="138" t="s">
        <v>111</v>
      </c>
      <c r="AA212" s="162"/>
      <c r="AB212" s="137" t="s">
        <v>216</v>
      </c>
      <c r="AC212" s="123"/>
      <c r="AD212" s="123"/>
      <c r="AE212" s="138" t="s">
        <v>113</v>
      </c>
      <c r="AF212" s="137"/>
      <c r="AG212" s="138"/>
    </row>
    <row r="213" spans="2:33" ht="43.5">
      <c r="B213" s="137" t="s">
        <v>782</v>
      </c>
      <c r="C213" s="123">
        <v>13</v>
      </c>
      <c r="D213" s="123" t="s">
        <v>783</v>
      </c>
      <c r="E213" s="123" t="s">
        <v>212</v>
      </c>
      <c r="F213" s="138" t="s">
        <v>111</v>
      </c>
      <c r="G213" s="141" t="s">
        <v>112</v>
      </c>
      <c r="H213" s="190" t="s">
        <v>111</v>
      </c>
      <c r="I213" s="125">
        <v>40527</v>
      </c>
      <c r="J213" s="124">
        <v>3</v>
      </c>
      <c r="K213" s="123" t="s">
        <v>280</v>
      </c>
      <c r="L213" s="123" t="s">
        <v>113</v>
      </c>
      <c r="M213" s="123" t="s">
        <v>296</v>
      </c>
      <c r="N213" s="125">
        <v>45448</v>
      </c>
      <c r="O213" s="138" t="s">
        <v>907</v>
      </c>
      <c r="P213" s="141"/>
      <c r="Q213" s="125"/>
      <c r="R213" s="124"/>
      <c r="S213" s="123"/>
      <c r="T213" s="123"/>
      <c r="U213" s="123"/>
      <c r="V213" s="125"/>
      <c r="W213" s="138"/>
      <c r="X213" s="144" t="s">
        <v>23</v>
      </c>
      <c r="Y213" s="137" t="s">
        <v>111</v>
      </c>
      <c r="Z213" s="138" t="s">
        <v>111</v>
      </c>
      <c r="AA213" s="162"/>
      <c r="AB213" s="137" t="s">
        <v>216</v>
      </c>
      <c r="AC213" s="123"/>
      <c r="AD213" s="123"/>
      <c r="AE213" s="138"/>
      <c r="AF213" s="137"/>
      <c r="AG213" s="138"/>
    </row>
    <row r="214" spans="2:33" ht="43.5">
      <c r="B214" s="137" t="s">
        <v>784</v>
      </c>
      <c r="C214" s="123">
        <v>29</v>
      </c>
      <c r="D214" s="123" t="s">
        <v>785</v>
      </c>
      <c r="E214" s="123" t="s">
        <v>212</v>
      </c>
      <c r="F214" s="138" t="s">
        <v>111</v>
      </c>
      <c r="G214" s="141" t="s">
        <v>112</v>
      </c>
      <c r="H214" s="190" t="s">
        <v>111</v>
      </c>
      <c r="I214" s="125">
        <v>40527</v>
      </c>
      <c r="J214" s="124">
        <v>3</v>
      </c>
      <c r="K214" s="123" t="s">
        <v>280</v>
      </c>
      <c r="L214" s="123" t="s">
        <v>113</v>
      </c>
      <c r="M214" s="123" t="s">
        <v>292</v>
      </c>
      <c r="N214" s="125">
        <v>45091</v>
      </c>
      <c r="O214" s="138" t="s">
        <v>906</v>
      </c>
      <c r="P214" s="141"/>
      <c r="Q214" s="125"/>
      <c r="R214" s="124"/>
      <c r="S214" s="123"/>
      <c r="T214" s="123"/>
      <c r="U214" s="123"/>
      <c r="V214" s="125"/>
      <c r="W214" s="138"/>
      <c r="X214" s="144" t="s">
        <v>23</v>
      </c>
      <c r="Y214" s="137" t="s">
        <v>111</v>
      </c>
      <c r="Z214" s="138" t="s">
        <v>111</v>
      </c>
      <c r="AA214" s="162"/>
      <c r="AB214" s="137" t="s">
        <v>216</v>
      </c>
      <c r="AC214" s="123"/>
      <c r="AD214" s="123"/>
      <c r="AE214" s="138" t="s">
        <v>113</v>
      </c>
      <c r="AF214" s="137"/>
      <c r="AG214" s="138"/>
    </row>
    <row r="215" spans="2:33" ht="29">
      <c r="B215" s="137" t="s">
        <v>786</v>
      </c>
      <c r="C215" s="123">
        <v>122</v>
      </c>
      <c r="D215" s="123" t="s">
        <v>787</v>
      </c>
      <c r="E215" s="123" t="s">
        <v>212</v>
      </c>
      <c r="F215" s="138" t="s">
        <v>111</v>
      </c>
      <c r="G215" s="141" t="s">
        <v>112</v>
      </c>
      <c r="H215" s="190" t="s">
        <v>111</v>
      </c>
      <c r="I215" s="125">
        <v>40570</v>
      </c>
      <c r="J215" s="124">
        <v>3</v>
      </c>
      <c r="K215" s="123" t="s">
        <v>280</v>
      </c>
      <c r="L215" s="123" t="s">
        <v>113</v>
      </c>
      <c r="M215" s="123" t="s">
        <v>296</v>
      </c>
      <c r="N215" s="125">
        <v>45448</v>
      </c>
      <c r="O215" s="138"/>
      <c r="P215" s="141"/>
      <c r="Q215" s="125"/>
      <c r="R215" s="124"/>
      <c r="S215" s="123"/>
      <c r="T215" s="123"/>
      <c r="U215" s="123"/>
      <c r="V215" s="125"/>
      <c r="W215" s="138"/>
      <c r="X215" s="144" t="s">
        <v>23</v>
      </c>
      <c r="Y215" s="137" t="s">
        <v>111</v>
      </c>
      <c r="Z215" s="138" t="s">
        <v>111</v>
      </c>
      <c r="AA215" s="162"/>
      <c r="AB215" s="137" t="s">
        <v>216</v>
      </c>
      <c r="AC215" s="123"/>
      <c r="AD215" s="123"/>
      <c r="AE215" s="138"/>
      <c r="AF215" s="137"/>
      <c r="AG215" s="138"/>
    </row>
    <row r="216" spans="2:33" ht="29">
      <c r="B216" s="137" t="s">
        <v>788</v>
      </c>
      <c r="C216" s="123">
        <v>335</v>
      </c>
      <c r="D216" s="123" t="s">
        <v>789</v>
      </c>
      <c r="E216" s="123" t="s">
        <v>212</v>
      </c>
      <c r="F216" s="138" t="s">
        <v>111</v>
      </c>
      <c r="G216" s="141" t="s">
        <v>112</v>
      </c>
      <c r="H216" s="190" t="s">
        <v>111</v>
      </c>
      <c r="I216" s="125">
        <v>40584</v>
      </c>
      <c r="J216" s="124">
        <v>2</v>
      </c>
      <c r="K216" s="123" t="s">
        <v>280</v>
      </c>
      <c r="L216" s="123" t="s">
        <v>113</v>
      </c>
      <c r="M216" s="123" t="s">
        <v>296</v>
      </c>
      <c r="N216" s="125">
        <v>45448</v>
      </c>
      <c r="O216" s="138"/>
      <c r="P216" s="141"/>
      <c r="Q216" s="125"/>
      <c r="R216" s="124"/>
      <c r="S216" s="123"/>
      <c r="T216" s="123"/>
      <c r="U216" s="123"/>
      <c r="V216" s="125"/>
      <c r="W216" s="138"/>
      <c r="X216" s="144" t="s">
        <v>23</v>
      </c>
      <c r="Y216" s="137" t="s">
        <v>111</v>
      </c>
      <c r="Z216" s="138" t="s">
        <v>111</v>
      </c>
      <c r="AA216" s="162"/>
      <c r="AB216" s="137" t="s">
        <v>216</v>
      </c>
      <c r="AC216" s="123"/>
      <c r="AD216" s="123"/>
      <c r="AE216" s="138"/>
      <c r="AF216" s="137"/>
      <c r="AG216" s="138"/>
    </row>
    <row r="217" spans="2:33" ht="29">
      <c r="B217" s="137" t="s">
        <v>790</v>
      </c>
      <c r="C217" s="123">
        <v>151</v>
      </c>
      <c r="D217" s="123" t="s">
        <v>791</v>
      </c>
      <c r="E217" s="123" t="s">
        <v>111</v>
      </c>
      <c r="F217" s="138" t="s">
        <v>111</v>
      </c>
      <c r="G217" s="141" t="s">
        <v>112</v>
      </c>
      <c r="H217" s="190" t="s">
        <v>111</v>
      </c>
      <c r="I217" s="125">
        <v>40676</v>
      </c>
      <c r="J217" s="124">
        <v>1</v>
      </c>
      <c r="K217" s="123" t="s">
        <v>280</v>
      </c>
      <c r="L217" s="123" t="s">
        <v>113</v>
      </c>
      <c r="M217" s="123" t="s">
        <v>296</v>
      </c>
      <c r="N217" s="125">
        <v>45448</v>
      </c>
      <c r="O217" s="138"/>
      <c r="P217" s="141"/>
      <c r="Q217" s="125"/>
      <c r="R217" s="124"/>
      <c r="S217" s="123"/>
      <c r="T217" s="123"/>
      <c r="U217" s="123"/>
      <c r="V217" s="125"/>
      <c r="W217" s="138"/>
      <c r="X217" s="144" t="s">
        <v>23</v>
      </c>
      <c r="Y217" s="137" t="s">
        <v>111</v>
      </c>
      <c r="Z217" s="138" t="s">
        <v>111</v>
      </c>
      <c r="AA217" s="162"/>
      <c r="AB217" s="137" t="s">
        <v>216</v>
      </c>
      <c r="AC217" s="123"/>
      <c r="AD217" s="123"/>
      <c r="AE217" s="138"/>
      <c r="AF217" s="137"/>
      <c r="AG217" s="138"/>
    </row>
    <row r="218" spans="2:33" ht="29">
      <c r="B218" s="137" t="s">
        <v>792</v>
      </c>
      <c r="C218" s="123">
        <v>154</v>
      </c>
      <c r="D218" s="123" t="s">
        <v>793</v>
      </c>
      <c r="E218" s="123" t="s">
        <v>212</v>
      </c>
      <c r="F218" s="138" t="s">
        <v>111</v>
      </c>
      <c r="G218" s="141" t="s">
        <v>112</v>
      </c>
      <c r="H218" s="190" t="s">
        <v>111</v>
      </c>
      <c r="I218" s="125">
        <v>40833</v>
      </c>
      <c r="J218" s="124">
        <v>2</v>
      </c>
      <c r="K218" s="123" t="s">
        <v>280</v>
      </c>
      <c r="L218" s="123" t="s">
        <v>113</v>
      </c>
      <c r="M218" s="123" t="s">
        <v>296</v>
      </c>
      <c r="N218" s="125">
        <v>45448</v>
      </c>
      <c r="O218" s="138"/>
      <c r="P218" s="141"/>
      <c r="Q218" s="125"/>
      <c r="R218" s="124"/>
      <c r="S218" s="123"/>
      <c r="T218" s="123"/>
      <c r="U218" s="123"/>
      <c r="V218" s="125"/>
      <c r="W218" s="138"/>
      <c r="X218" s="144" t="s">
        <v>23</v>
      </c>
      <c r="Y218" s="137" t="s">
        <v>111</v>
      </c>
      <c r="Z218" s="138" t="s">
        <v>111</v>
      </c>
      <c r="AA218" s="162"/>
      <c r="AB218" s="137" t="s">
        <v>216</v>
      </c>
      <c r="AC218" s="123"/>
      <c r="AD218" s="123"/>
      <c r="AE218" s="138"/>
      <c r="AF218" s="137"/>
      <c r="AG218" s="138"/>
    </row>
    <row r="219" spans="2:33" ht="29">
      <c r="B219" s="137" t="s">
        <v>794</v>
      </c>
      <c r="C219" s="123">
        <v>156</v>
      </c>
      <c r="D219" s="123" t="s">
        <v>795</v>
      </c>
      <c r="E219" s="123" t="s">
        <v>323</v>
      </c>
      <c r="F219" s="138" t="s">
        <v>111</v>
      </c>
      <c r="G219" s="141" t="s">
        <v>112</v>
      </c>
      <c r="H219" s="190" t="s">
        <v>111</v>
      </c>
      <c r="I219" s="125">
        <v>40909</v>
      </c>
      <c r="J219" s="124" t="s">
        <v>388</v>
      </c>
      <c r="K219" s="123" t="s">
        <v>280</v>
      </c>
      <c r="L219" s="123" t="s">
        <v>113</v>
      </c>
      <c r="M219" s="123" t="s">
        <v>296</v>
      </c>
      <c r="N219" s="125">
        <v>45448</v>
      </c>
      <c r="O219" s="138"/>
      <c r="P219" s="141"/>
      <c r="Q219" s="125"/>
      <c r="R219" s="124"/>
      <c r="S219" s="123"/>
      <c r="T219" s="123"/>
      <c r="U219" s="123"/>
      <c r="V219" s="125"/>
      <c r="W219" s="138"/>
      <c r="X219" s="144" t="s">
        <v>23</v>
      </c>
      <c r="Y219" s="137" t="s">
        <v>111</v>
      </c>
      <c r="Z219" s="138" t="s">
        <v>111</v>
      </c>
      <c r="AA219" s="162"/>
      <c r="AB219" s="137" t="s">
        <v>213</v>
      </c>
      <c r="AC219" s="123"/>
      <c r="AD219" s="123"/>
      <c r="AE219" s="138"/>
      <c r="AF219" s="137"/>
      <c r="AG219" s="138"/>
    </row>
    <row r="220" spans="2:33" ht="29">
      <c r="B220" s="137" t="s">
        <v>796</v>
      </c>
      <c r="C220" s="123">
        <v>157</v>
      </c>
      <c r="D220" s="123" t="s">
        <v>797</v>
      </c>
      <c r="E220" s="123" t="s">
        <v>323</v>
      </c>
      <c r="F220" s="138" t="s">
        <v>111</v>
      </c>
      <c r="G220" s="141" t="s">
        <v>112</v>
      </c>
      <c r="H220" s="190" t="s">
        <v>111</v>
      </c>
      <c r="I220" s="125">
        <v>40909</v>
      </c>
      <c r="J220" s="124" t="s">
        <v>388</v>
      </c>
      <c r="K220" s="123" t="s">
        <v>280</v>
      </c>
      <c r="L220" s="123" t="s">
        <v>113</v>
      </c>
      <c r="M220" s="123" t="s">
        <v>296</v>
      </c>
      <c r="N220" s="125">
        <v>45448</v>
      </c>
      <c r="O220" s="138"/>
      <c r="P220" s="141"/>
      <c r="Q220" s="125"/>
      <c r="R220" s="124"/>
      <c r="S220" s="123"/>
      <c r="T220" s="123"/>
      <c r="U220" s="123"/>
      <c r="V220" s="125"/>
      <c r="W220" s="138"/>
      <c r="X220" s="144" t="s">
        <v>23</v>
      </c>
      <c r="Y220" s="137" t="s">
        <v>111</v>
      </c>
      <c r="Z220" s="138" t="s">
        <v>111</v>
      </c>
      <c r="AA220" s="162"/>
      <c r="AB220" s="137" t="s">
        <v>213</v>
      </c>
      <c r="AC220" s="123"/>
      <c r="AD220" s="123"/>
      <c r="AE220" s="138"/>
      <c r="AF220" s="137"/>
      <c r="AG220" s="138"/>
    </row>
    <row r="221" spans="2:33" ht="29">
      <c r="B221" s="137" t="s">
        <v>798</v>
      </c>
      <c r="C221" s="123">
        <v>158</v>
      </c>
      <c r="D221" s="123" t="s">
        <v>799</v>
      </c>
      <c r="E221" s="123" t="s">
        <v>323</v>
      </c>
      <c r="F221" s="138" t="s">
        <v>111</v>
      </c>
      <c r="G221" s="141" t="s">
        <v>112</v>
      </c>
      <c r="H221" s="190" t="s">
        <v>111</v>
      </c>
      <c r="I221" s="125">
        <v>40909</v>
      </c>
      <c r="J221" s="124">
        <v>4</v>
      </c>
      <c r="K221" s="123" t="s">
        <v>280</v>
      </c>
      <c r="L221" s="123" t="s">
        <v>113</v>
      </c>
      <c r="M221" s="123" t="s">
        <v>296</v>
      </c>
      <c r="N221" s="125">
        <v>45448</v>
      </c>
      <c r="O221" s="138"/>
      <c r="P221" s="141"/>
      <c r="Q221" s="125"/>
      <c r="R221" s="124"/>
      <c r="S221" s="123"/>
      <c r="T221" s="123"/>
      <c r="U221" s="123"/>
      <c r="V221" s="125"/>
      <c r="W221" s="138"/>
      <c r="X221" s="144" t="s">
        <v>23</v>
      </c>
      <c r="Y221" s="137" t="s">
        <v>111</v>
      </c>
      <c r="Z221" s="138" t="s">
        <v>111</v>
      </c>
      <c r="AA221" s="162"/>
      <c r="AB221" s="137" t="s">
        <v>213</v>
      </c>
      <c r="AC221" s="123"/>
      <c r="AD221" s="123"/>
      <c r="AE221" s="138"/>
      <c r="AF221" s="137"/>
      <c r="AG221" s="138"/>
    </row>
    <row r="222" spans="2:33" ht="29">
      <c r="B222" s="137" t="s">
        <v>802</v>
      </c>
      <c r="C222" s="123">
        <v>354</v>
      </c>
      <c r="D222" s="123" t="s">
        <v>803</v>
      </c>
      <c r="E222" s="123" t="s">
        <v>111</v>
      </c>
      <c r="F222" s="138" t="s">
        <v>111</v>
      </c>
      <c r="G222" s="141" t="s">
        <v>112</v>
      </c>
      <c r="H222" s="190" t="s">
        <v>111</v>
      </c>
      <c r="I222" s="125">
        <v>40909</v>
      </c>
      <c r="J222" s="124">
        <v>2</v>
      </c>
      <c r="K222" s="123" t="s">
        <v>280</v>
      </c>
      <c r="L222" s="123" t="s">
        <v>113</v>
      </c>
      <c r="M222" s="123" t="s">
        <v>296</v>
      </c>
      <c r="N222" s="125">
        <v>45448</v>
      </c>
      <c r="O222" s="138"/>
      <c r="P222" s="141"/>
      <c r="Q222" s="125"/>
      <c r="R222" s="124"/>
      <c r="S222" s="123"/>
      <c r="T222" s="123"/>
      <c r="U222" s="123"/>
      <c r="V222" s="125"/>
      <c r="W222" s="138"/>
      <c r="X222" s="144" t="s">
        <v>23</v>
      </c>
      <c r="Y222" s="137" t="s">
        <v>111</v>
      </c>
      <c r="Z222" s="138" t="s">
        <v>111</v>
      </c>
      <c r="AA222" s="162"/>
      <c r="AB222" s="137" t="s">
        <v>216</v>
      </c>
      <c r="AC222" s="123"/>
      <c r="AD222" s="123"/>
      <c r="AE222" s="138"/>
      <c r="AF222" s="137"/>
      <c r="AG222" s="138"/>
    </row>
    <row r="223" spans="2:33" ht="29">
      <c r="B223" s="137" t="s">
        <v>804</v>
      </c>
      <c r="C223" s="123">
        <v>354</v>
      </c>
      <c r="D223" s="123" t="s">
        <v>805</v>
      </c>
      <c r="E223" s="123" t="s">
        <v>217</v>
      </c>
      <c r="F223" s="138" t="s">
        <v>111</v>
      </c>
      <c r="G223" s="141" t="s">
        <v>112</v>
      </c>
      <c r="H223" s="190" t="s">
        <v>111</v>
      </c>
      <c r="I223" s="125">
        <v>40909</v>
      </c>
      <c r="J223" s="124">
        <v>4</v>
      </c>
      <c r="K223" s="123" t="s">
        <v>280</v>
      </c>
      <c r="L223" s="123" t="s">
        <v>113</v>
      </c>
      <c r="M223" s="123" t="s">
        <v>296</v>
      </c>
      <c r="N223" s="125">
        <v>45448</v>
      </c>
      <c r="O223" s="138"/>
      <c r="P223" s="141"/>
      <c r="Q223" s="125"/>
      <c r="R223" s="124"/>
      <c r="S223" s="123"/>
      <c r="T223" s="123"/>
      <c r="U223" s="123"/>
      <c r="V223" s="125"/>
      <c r="W223" s="138"/>
      <c r="X223" s="144" t="s">
        <v>23</v>
      </c>
      <c r="Y223" s="137" t="s">
        <v>111</v>
      </c>
      <c r="Z223" s="138" t="s">
        <v>111</v>
      </c>
      <c r="AA223" s="162"/>
      <c r="AB223" s="137" t="s">
        <v>216</v>
      </c>
      <c r="AC223" s="123"/>
      <c r="AD223" s="123"/>
      <c r="AE223" s="138"/>
      <c r="AF223" s="137"/>
      <c r="AG223" s="138"/>
    </row>
    <row r="224" spans="2:33" ht="29">
      <c r="B224" s="137" t="s">
        <v>806</v>
      </c>
      <c r="C224" s="123">
        <v>354</v>
      </c>
      <c r="D224" s="123" t="s">
        <v>807</v>
      </c>
      <c r="E224" s="123" t="s">
        <v>111</v>
      </c>
      <c r="F224" s="138" t="s">
        <v>111</v>
      </c>
      <c r="G224" s="141" t="s">
        <v>112</v>
      </c>
      <c r="H224" s="190" t="s">
        <v>111</v>
      </c>
      <c r="I224" s="125">
        <v>40909</v>
      </c>
      <c r="J224" s="124">
        <v>6</v>
      </c>
      <c r="K224" s="123" t="s">
        <v>280</v>
      </c>
      <c r="L224" s="123" t="s">
        <v>113</v>
      </c>
      <c r="M224" s="123" t="s">
        <v>296</v>
      </c>
      <c r="N224" s="125">
        <v>45448</v>
      </c>
      <c r="O224" s="138"/>
      <c r="P224" s="141"/>
      <c r="Q224" s="125"/>
      <c r="R224" s="124"/>
      <c r="S224" s="123"/>
      <c r="T224" s="123"/>
      <c r="U224" s="123"/>
      <c r="V224" s="125"/>
      <c r="W224" s="138"/>
      <c r="X224" s="144" t="s">
        <v>23</v>
      </c>
      <c r="Y224" s="137" t="s">
        <v>111</v>
      </c>
      <c r="Z224" s="138" t="s">
        <v>111</v>
      </c>
      <c r="AA224" s="162"/>
      <c r="AB224" s="137" t="s">
        <v>216</v>
      </c>
      <c r="AC224" s="123"/>
      <c r="AD224" s="123"/>
      <c r="AE224" s="138"/>
      <c r="AF224" s="137"/>
      <c r="AG224" s="138"/>
    </row>
    <row r="225" spans="2:33" ht="29">
      <c r="B225" s="137" t="s">
        <v>808</v>
      </c>
      <c r="C225" s="123">
        <v>16</v>
      </c>
      <c r="D225" s="123" t="s">
        <v>809</v>
      </c>
      <c r="E225" s="123" t="s">
        <v>212</v>
      </c>
      <c r="F225" s="138" t="s">
        <v>111</v>
      </c>
      <c r="G225" s="141" t="s">
        <v>112</v>
      </c>
      <c r="H225" s="190" t="s">
        <v>111</v>
      </c>
      <c r="I225" s="125">
        <v>40935</v>
      </c>
      <c r="J225" s="124">
        <v>0.75</v>
      </c>
      <c r="K225" s="123" t="s">
        <v>280</v>
      </c>
      <c r="L225" s="123" t="s">
        <v>113</v>
      </c>
      <c r="M225" s="123" t="s">
        <v>296</v>
      </c>
      <c r="N225" s="125">
        <v>45448</v>
      </c>
      <c r="O225" s="138"/>
      <c r="P225" s="141"/>
      <c r="Q225" s="125"/>
      <c r="R225" s="124"/>
      <c r="S225" s="123"/>
      <c r="T225" s="123"/>
      <c r="U225" s="123"/>
      <c r="V225" s="125"/>
      <c r="W225" s="138"/>
      <c r="X225" s="144" t="s">
        <v>23</v>
      </c>
      <c r="Y225" s="137" t="s">
        <v>111</v>
      </c>
      <c r="Z225" s="138" t="s">
        <v>111</v>
      </c>
      <c r="AA225" s="162"/>
      <c r="AB225" s="137" t="s">
        <v>216</v>
      </c>
      <c r="AC225" s="123"/>
      <c r="AD225" s="123"/>
      <c r="AE225" s="138"/>
      <c r="AF225" s="137"/>
      <c r="AG225" s="138"/>
    </row>
    <row r="226" spans="2:33" ht="29">
      <c r="B226" s="137" t="s">
        <v>810</v>
      </c>
      <c r="C226" s="123">
        <v>98</v>
      </c>
      <c r="D226" s="123" t="s">
        <v>811</v>
      </c>
      <c r="E226" s="123" t="s">
        <v>212</v>
      </c>
      <c r="F226" s="138" t="s">
        <v>111</v>
      </c>
      <c r="G226" s="141" t="s">
        <v>112</v>
      </c>
      <c r="H226" s="190" t="s">
        <v>111</v>
      </c>
      <c r="I226" s="125">
        <v>40949</v>
      </c>
      <c r="J226" s="124">
        <v>2.5</v>
      </c>
      <c r="K226" s="123" t="s">
        <v>280</v>
      </c>
      <c r="L226" s="123" t="s">
        <v>113</v>
      </c>
      <c r="M226" s="123" t="s">
        <v>296</v>
      </c>
      <c r="N226" s="125">
        <v>45448</v>
      </c>
      <c r="O226" s="138"/>
      <c r="P226" s="141"/>
      <c r="Q226" s="125"/>
      <c r="R226" s="124"/>
      <c r="S226" s="123"/>
      <c r="T226" s="123"/>
      <c r="U226" s="123"/>
      <c r="V226" s="125"/>
      <c r="W226" s="138"/>
      <c r="X226" s="144" t="s">
        <v>23</v>
      </c>
      <c r="Y226" s="137" t="s">
        <v>111</v>
      </c>
      <c r="Z226" s="138" t="s">
        <v>111</v>
      </c>
      <c r="AA226" s="162"/>
      <c r="AB226" s="137" t="s">
        <v>216</v>
      </c>
      <c r="AC226" s="123"/>
      <c r="AD226" s="123"/>
      <c r="AE226" s="138"/>
      <c r="AF226" s="137"/>
      <c r="AG226" s="138"/>
    </row>
    <row r="227" spans="2:33" ht="29">
      <c r="B227" s="137" t="s">
        <v>812</v>
      </c>
      <c r="C227" s="123">
        <v>159</v>
      </c>
      <c r="D227" s="123" t="s">
        <v>813</v>
      </c>
      <c r="E227" s="123" t="s">
        <v>212</v>
      </c>
      <c r="F227" s="138" t="s">
        <v>111</v>
      </c>
      <c r="G227" s="141" t="s">
        <v>112</v>
      </c>
      <c r="H227" s="190" t="s">
        <v>111</v>
      </c>
      <c r="I227" s="125">
        <v>41011</v>
      </c>
      <c r="J227" s="124" t="s">
        <v>388</v>
      </c>
      <c r="K227" s="123" t="s">
        <v>280</v>
      </c>
      <c r="L227" s="123" t="s">
        <v>113</v>
      </c>
      <c r="M227" s="123" t="s">
        <v>296</v>
      </c>
      <c r="N227" s="125">
        <v>45448</v>
      </c>
      <c r="O227" s="138"/>
      <c r="P227" s="141"/>
      <c r="Q227" s="125"/>
      <c r="R227" s="124"/>
      <c r="S227" s="123"/>
      <c r="T227" s="123"/>
      <c r="U227" s="123"/>
      <c r="V227" s="125"/>
      <c r="W227" s="138"/>
      <c r="X227" s="144" t="s">
        <v>23</v>
      </c>
      <c r="Y227" s="137" t="s">
        <v>111</v>
      </c>
      <c r="Z227" s="138" t="s">
        <v>111</v>
      </c>
      <c r="AA227" s="162"/>
      <c r="AB227" s="137" t="s">
        <v>216</v>
      </c>
      <c r="AC227" s="123"/>
      <c r="AD227" s="123"/>
      <c r="AE227" s="138"/>
      <c r="AF227" s="137"/>
      <c r="AG227" s="138"/>
    </row>
    <row r="228" spans="2:33" ht="29">
      <c r="B228" s="137" t="s">
        <v>814</v>
      </c>
      <c r="C228" s="123">
        <v>160</v>
      </c>
      <c r="D228" s="123" t="s">
        <v>815</v>
      </c>
      <c r="E228" s="123" t="s">
        <v>212</v>
      </c>
      <c r="F228" s="138" t="s">
        <v>111</v>
      </c>
      <c r="G228" s="141" t="s">
        <v>112</v>
      </c>
      <c r="H228" s="190" t="s">
        <v>111</v>
      </c>
      <c r="I228" s="125">
        <v>41275</v>
      </c>
      <c r="J228" s="124">
        <v>1.25</v>
      </c>
      <c r="K228" s="123" t="s">
        <v>280</v>
      </c>
      <c r="L228" s="123" t="s">
        <v>113</v>
      </c>
      <c r="M228" s="123" t="s">
        <v>296</v>
      </c>
      <c r="N228" s="125">
        <v>45448</v>
      </c>
      <c r="O228" s="138"/>
      <c r="P228" s="141"/>
      <c r="Q228" s="125"/>
      <c r="R228" s="124"/>
      <c r="S228" s="123"/>
      <c r="T228" s="123"/>
      <c r="U228" s="123"/>
      <c r="V228" s="125"/>
      <c r="W228" s="138"/>
      <c r="X228" s="144" t="s">
        <v>23</v>
      </c>
      <c r="Y228" s="137" t="s">
        <v>111</v>
      </c>
      <c r="Z228" s="138" t="s">
        <v>111</v>
      </c>
      <c r="AA228" s="162"/>
      <c r="AB228" s="137" t="s">
        <v>213</v>
      </c>
      <c r="AC228" s="123"/>
      <c r="AD228" s="123"/>
      <c r="AE228" s="138"/>
      <c r="AF228" s="137"/>
      <c r="AG228" s="138"/>
    </row>
    <row r="229" spans="2:33" ht="29">
      <c r="B229" s="137" t="s">
        <v>816</v>
      </c>
      <c r="C229" s="123">
        <v>415</v>
      </c>
      <c r="D229" s="123" t="s">
        <v>817</v>
      </c>
      <c r="E229" s="123" t="s">
        <v>212</v>
      </c>
      <c r="F229" s="138" t="s">
        <v>111</v>
      </c>
      <c r="G229" s="141" t="s">
        <v>112</v>
      </c>
      <c r="H229" s="190" t="s">
        <v>111</v>
      </c>
      <c r="I229" s="125">
        <v>41442</v>
      </c>
      <c r="J229" s="124">
        <v>2</v>
      </c>
      <c r="K229" s="123" t="s">
        <v>280</v>
      </c>
      <c r="L229" s="123" t="s">
        <v>113</v>
      </c>
      <c r="M229" s="123" t="s">
        <v>296</v>
      </c>
      <c r="N229" s="125">
        <v>45448</v>
      </c>
      <c r="O229" s="138"/>
      <c r="P229" s="141"/>
      <c r="Q229" s="125"/>
      <c r="R229" s="124"/>
      <c r="S229" s="123"/>
      <c r="T229" s="123"/>
      <c r="U229" s="123"/>
      <c r="V229" s="125"/>
      <c r="W229" s="138"/>
      <c r="X229" s="144" t="s">
        <v>23</v>
      </c>
      <c r="Y229" s="137" t="s">
        <v>111</v>
      </c>
      <c r="Z229" s="138" t="s">
        <v>111</v>
      </c>
      <c r="AA229" s="162"/>
      <c r="AB229" s="137" t="s">
        <v>216</v>
      </c>
      <c r="AC229" s="123"/>
      <c r="AD229" s="123"/>
      <c r="AE229" s="138"/>
      <c r="AF229" s="137"/>
      <c r="AG229" s="138"/>
    </row>
    <row r="230" spans="2:33" ht="29">
      <c r="B230" s="137" t="s">
        <v>818</v>
      </c>
      <c r="C230" s="123">
        <v>416</v>
      </c>
      <c r="D230" s="123" t="s">
        <v>819</v>
      </c>
      <c r="E230" s="123" t="s">
        <v>323</v>
      </c>
      <c r="F230" s="138" t="s">
        <v>111</v>
      </c>
      <c r="G230" s="141" t="s">
        <v>112</v>
      </c>
      <c r="H230" s="190" t="s">
        <v>111</v>
      </c>
      <c r="I230" s="125">
        <v>41442</v>
      </c>
      <c r="J230" s="124">
        <v>3</v>
      </c>
      <c r="K230" s="123" t="s">
        <v>280</v>
      </c>
      <c r="L230" s="123" t="s">
        <v>113</v>
      </c>
      <c r="M230" s="123" t="s">
        <v>296</v>
      </c>
      <c r="N230" s="125">
        <v>45448</v>
      </c>
      <c r="O230" s="138"/>
      <c r="P230" s="141"/>
      <c r="Q230" s="125"/>
      <c r="R230" s="124"/>
      <c r="S230" s="123"/>
      <c r="T230" s="123"/>
      <c r="U230" s="123"/>
      <c r="V230" s="125"/>
      <c r="W230" s="138"/>
      <c r="X230" s="144" t="s">
        <v>23</v>
      </c>
      <c r="Y230" s="137" t="s">
        <v>111</v>
      </c>
      <c r="Z230" s="138" t="s">
        <v>111</v>
      </c>
      <c r="AA230" s="162"/>
      <c r="AB230" s="137" t="s">
        <v>213</v>
      </c>
      <c r="AC230" s="123"/>
      <c r="AD230" s="123"/>
      <c r="AE230" s="138"/>
      <c r="AF230" s="137"/>
      <c r="AG230" s="138"/>
    </row>
    <row r="231" spans="2:33" ht="29">
      <c r="B231" s="137" t="s">
        <v>820</v>
      </c>
      <c r="C231" s="123">
        <v>417</v>
      </c>
      <c r="D231" s="123" t="s">
        <v>821</v>
      </c>
      <c r="E231" s="123" t="s">
        <v>323</v>
      </c>
      <c r="F231" s="138" t="s">
        <v>111</v>
      </c>
      <c r="G231" s="141" t="s">
        <v>112</v>
      </c>
      <c r="H231" s="190" t="s">
        <v>111</v>
      </c>
      <c r="I231" s="125">
        <v>41442</v>
      </c>
      <c r="J231" s="124">
        <v>3</v>
      </c>
      <c r="K231" s="123" t="s">
        <v>280</v>
      </c>
      <c r="L231" s="123" t="s">
        <v>113</v>
      </c>
      <c r="M231" s="123" t="s">
        <v>296</v>
      </c>
      <c r="N231" s="125">
        <v>45448</v>
      </c>
      <c r="O231" s="138"/>
      <c r="P231" s="141" t="s">
        <v>112</v>
      </c>
      <c r="Q231" s="125">
        <v>41442</v>
      </c>
      <c r="R231" s="124" t="s">
        <v>822</v>
      </c>
      <c r="S231" s="123" t="s">
        <v>118</v>
      </c>
      <c r="T231" s="123" t="s">
        <v>113</v>
      </c>
      <c r="U231" s="123" t="s">
        <v>296</v>
      </c>
      <c r="V231" s="125">
        <v>41442</v>
      </c>
      <c r="W231" s="138"/>
      <c r="X231" s="144" t="s">
        <v>23</v>
      </c>
      <c r="Y231" s="137" t="s">
        <v>111</v>
      </c>
      <c r="Z231" s="138" t="s">
        <v>111</v>
      </c>
      <c r="AA231" s="162"/>
      <c r="AB231" s="137" t="s">
        <v>213</v>
      </c>
      <c r="AC231" s="123"/>
      <c r="AD231" s="123"/>
      <c r="AE231" s="138"/>
      <c r="AF231" s="137"/>
      <c r="AG231" s="138"/>
    </row>
    <row r="232" spans="2:33" ht="29">
      <c r="B232" s="137" t="s">
        <v>823</v>
      </c>
      <c r="C232" s="123">
        <v>80</v>
      </c>
      <c r="D232" s="123" t="s">
        <v>824</v>
      </c>
      <c r="E232" s="123" t="s">
        <v>212</v>
      </c>
      <c r="F232" s="138" t="s">
        <v>111</v>
      </c>
      <c r="G232" s="141" t="s">
        <v>112</v>
      </c>
      <c r="H232" s="190" t="s">
        <v>111</v>
      </c>
      <c r="I232" s="125">
        <v>41773</v>
      </c>
      <c r="J232" s="124">
        <v>1.5</v>
      </c>
      <c r="K232" s="123" t="s">
        <v>280</v>
      </c>
      <c r="L232" s="123" t="s">
        <v>113</v>
      </c>
      <c r="M232" s="123" t="s">
        <v>296</v>
      </c>
      <c r="N232" s="125">
        <v>45448</v>
      </c>
      <c r="O232" s="138"/>
      <c r="P232" s="141"/>
      <c r="Q232" s="125"/>
      <c r="R232" s="124"/>
      <c r="S232" s="123"/>
      <c r="T232" s="123"/>
      <c r="U232" s="123"/>
      <c r="V232" s="125"/>
      <c r="W232" s="138"/>
      <c r="X232" s="144" t="s">
        <v>23</v>
      </c>
      <c r="Y232" s="137" t="s">
        <v>111</v>
      </c>
      <c r="Z232" s="138" t="s">
        <v>111</v>
      </c>
      <c r="AA232" s="162"/>
      <c r="AB232" s="137" t="s">
        <v>216</v>
      </c>
      <c r="AC232" s="123"/>
      <c r="AD232" s="123"/>
      <c r="AE232" s="138"/>
      <c r="AF232" s="137"/>
      <c r="AG232" s="138"/>
    </row>
    <row r="233" spans="2:33" ht="29">
      <c r="B233" s="137" t="s">
        <v>825</v>
      </c>
      <c r="C233" s="123">
        <v>139</v>
      </c>
      <c r="D233" s="123" t="s">
        <v>826</v>
      </c>
      <c r="E233" s="123" t="s">
        <v>212</v>
      </c>
      <c r="F233" s="138" t="s">
        <v>111</v>
      </c>
      <c r="G233" s="141" t="s">
        <v>112</v>
      </c>
      <c r="H233" s="190" t="s">
        <v>111</v>
      </c>
      <c r="I233" s="125">
        <v>42005</v>
      </c>
      <c r="J233" s="124">
        <v>3</v>
      </c>
      <c r="K233" s="123" t="s">
        <v>280</v>
      </c>
      <c r="L233" s="123" t="s">
        <v>113</v>
      </c>
      <c r="M233" s="123" t="s">
        <v>296</v>
      </c>
      <c r="N233" s="125">
        <v>45448</v>
      </c>
      <c r="O233" s="138"/>
      <c r="P233" s="141"/>
      <c r="Q233" s="125"/>
      <c r="R233" s="124"/>
      <c r="S233" s="123"/>
      <c r="T233" s="123"/>
      <c r="U233" s="123"/>
      <c r="V233" s="125"/>
      <c r="W233" s="138"/>
      <c r="X233" s="144" t="s">
        <v>23</v>
      </c>
      <c r="Y233" s="137" t="s">
        <v>111</v>
      </c>
      <c r="Z233" s="138" t="s">
        <v>111</v>
      </c>
      <c r="AA233" s="162"/>
      <c r="AB233" s="137" t="s">
        <v>216</v>
      </c>
      <c r="AC233" s="123"/>
      <c r="AD233" s="123"/>
      <c r="AE233" s="138"/>
      <c r="AF233" s="137"/>
      <c r="AG233" s="138"/>
    </row>
    <row r="234" spans="2:33" ht="29">
      <c r="B234" s="137" t="s">
        <v>827</v>
      </c>
      <c r="C234" s="123">
        <v>72</v>
      </c>
      <c r="D234" s="123" t="s">
        <v>828</v>
      </c>
      <c r="E234" s="123" t="s">
        <v>217</v>
      </c>
      <c r="F234" s="138" t="s">
        <v>111</v>
      </c>
      <c r="G234" s="141" t="s">
        <v>112</v>
      </c>
      <c r="H234" s="190" t="s">
        <v>111</v>
      </c>
      <c r="I234" s="125">
        <v>42036</v>
      </c>
      <c r="J234" s="124">
        <v>3</v>
      </c>
      <c r="K234" s="123" t="s">
        <v>280</v>
      </c>
      <c r="L234" s="123" t="s">
        <v>113</v>
      </c>
      <c r="M234" s="123" t="s">
        <v>296</v>
      </c>
      <c r="N234" s="125">
        <v>45448</v>
      </c>
      <c r="O234" s="138"/>
      <c r="P234" s="141"/>
      <c r="Q234" s="125"/>
      <c r="R234" s="124"/>
      <c r="S234" s="123"/>
      <c r="T234" s="123"/>
      <c r="U234" s="123"/>
      <c r="V234" s="125"/>
      <c r="W234" s="138"/>
      <c r="X234" s="144" t="s">
        <v>23</v>
      </c>
      <c r="Y234" s="137" t="s">
        <v>111</v>
      </c>
      <c r="Z234" s="138" t="s">
        <v>111</v>
      </c>
      <c r="AA234" s="162"/>
      <c r="AB234" s="137" t="s">
        <v>216</v>
      </c>
      <c r="AC234" s="123"/>
      <c r="AD234" s="123"/>
      <c r="AE234" s="138"/>
      <c r="AF234" s="137"/>
      <c r="AG234" s="138"/>
    </row>
    <row r="235" spans="2:33" ht="58">
      <c r="B235" s="137" t="s">
        <v>829</v>
      </c>
      <c r="C235" s="123">
        <v>1</v>
      </c>
      <c r="D235" s="123" t="s">
        <v>830</v>
      </c>
      <c r="E235" s="123" t="s">
        <v>212</v>
      </c>
      <c r="F235" s="138" t="s">
        <v>111</v>
      </c>
      <c r="G235" s="141" t="s">
        <v>112</v>
      </c>
      <c r="H235" s="190" t="s">
        <v>111</v>
      </c>
      <c r="I235" s="125">
        <v>42370</v>
      </c>
      <c r="J235" s="124">
        <v>3</v>
      </c>
      <c r="K235" s="123" t="s">
        <v>118</v>
      </c>
      <c r="L235" s="123" t="s">
        <v>113</v>
      </c>
      <c r="M235" s="123" t="s">
        <v>296</v>
      </c>
      <c r="N235" s="125">
        <v>45411</v>
      </c>
      <c r="O235" s="138" t="s">
        <v>891</v>
      </c>
      <c r="P235" s="141"/>
      <c r="Q235" s="125"/>
      <c r="R235" s="124"/>
      <c r="S235" s="123"/>
      <c r="T235" s="123"/>
      <c r="U235" s="123"/>
      <c r="V235" s="125"/>
      <c r="W235" s="138"/>
      <c r="X235" s="144" t="s">
        <v>23</v>
      </c>
      <c r="Y235" s="137" t="s">
        <v>111</v>
      </c>
      <c r="Z235" s="138" t="s">
        <v>111</v>
      </c>
      <c r="AA235" s="162"/>
      <c r="AB235" s="137" t="s">
        <v>216</v>
      </c>
      <c r="AC235" s="123"/>
      <c r="AD235" s="123"/>
      <c r="AE235" s="138" t="s">
        <v>113</v>
      </c>
      <c r="AF235" s="137"/>
      <c r="AG235" s="138"/>
    </row>
    <row r="236" spans="2:33" ht="29">
      <c r="B236" s="137" t="s">
        <v>831</v>
      </c>
      <c r="C236" s="123">
        <v>138</v>
      </c>
      <c r="D236" s="123" t="s">
        <v>832</v>
      </c>
      <c r="E236" s="123" t="s">
        <v>212</v>
      </c>
      <c r="F236" s="138" t="s">
        <v>111</v>
      </c>
      <c r="G236" s="141" t="s">
        <v>112</v>
      </c>
      <c r="H236" s="190" t="s">
        <v>111</v>
      </c>
      <c r="I236" s="125">
        <v>42370</v>
      </c>
      <c r="J236" s="124">
        <v>2</v>
      </c>
      <c r="K236" s="123" t="s">
        <v>280</v>
      </c>
      <c r="L236" s="123" t="s">
        <v>113</v>
      </c>
      <c r="M236" s="123" t="s">
        <v>296</v>
      </c>
      <c r="N236" s="125">
        <v>45448</v>
      </c>
      <c r="O236" s="138"/>
      <c r="P236" s="141"/>
      <c r="Q236" s="125"/>
      <c r="R236" s="124"/>
      <c r="S236" s="123"/>
      <c r="T236" s="123"/>
      <c r="U236" s="123"/>
      <c r="V236" s="125"/>
      <c r="W236" s="138"/>
      <c r="X236" s="144" t="s">
        <v>23</v>
      </c>
      <c r="Y236" s="137" t="s">
        <v>111</v>
      </c>
      <c r="Z236" s="138" t="s">
        <v>111</v>
      </c>
      <c r="AA236" s="162"/>
      <c r="AB236" s="137" t="s">
        <v>216</v>
      </c>
      <c r="AC236" s="123"/>
      <c r="AD236" s="123"/>
      <c r="AE236" s="138"/>
      <c r="AF236" s="137"/>
      <c r="AG236" s="138"/>
    </row>
    <row r="237" spans="2:33" ht="29">
      <c r="B237" s="137" t="s">
        <v>833</v>
      </c>
      <c r="C237" s="123">
        <v>136</v>
      </c>
      <c r="D237" s="123" t="s">
        <v>834</v>
      </c>
      <c r="E237" s="123" t="s">
        <v>212</v>
      </c>
      <c r="F237" s="138" t="s">
        <v>111</v>
      </c>
      <c r="G237" s="141" t="s">
        <v>112</v>
      </c>
      <c r="H237" s="190" t="s">
        <v>111</v>
      </c>
      <c r="I237" s="125">
        <v>42502</v>
      </c>
      <c r="J237" s="124">
        <v>3</v>
      </c>
      <c r="K237" s="123" t="s">
        <v>280</v>
      </c>
      <c r="L237" s="123" t="s">
        <v>113</v>
      </c>
      <c r="M237" s="123" t="s">
        <v>296</v>
      </c>
      <c r="N237" s="125">
        <v>45448</v>
      </c>
      <c r="O237" s="138"/>
      <c r="P237" s="141"/>
      <c r="Q237" s="125"/>
      <c r="R237" s="124"/>
      <c r="S237" s="123"/>
      <c r="T237" s="123"/>
      <c r="U237" s="123"/>
      <c r="V237" s="125"/>
      <c r="W237" s="138"/>
      <c r="X237" s="144" t="s">
        <v>23</v>
      </c>
      <c r="Y237" s="137" t="s">
        <v>111</v>
      </c>
      <c r="Z237" s="138" t="s">
        <v>111</v>
      </c>
      <c r="AA237" s="162"/>
      <c r="AB237" s="137" t="s">
        <v>216</v>
      </c>
      <c r="AC237" s="123"/>
      <c r="AD237" s="123"/>
      <c r="AE237" s="138"/>
      <c r="AF237" s="137"/>
      <c r="AG237" s="138"/>
    </row>
    <row r="238" spans="2:33" ht="29">
      <c r="B238" s="137" t="s">
        <v>835</v>
      </c>
      <c r="C238" s="123">
        <v>16</v>
      </c>
      <c r="D238" s="123" t="s">
        <v>836</v>
      </c>
      <c r="E238" s="123" t="s">
        <v>212</v>
      </c>
      <c r="F238" s="138" t="s">
        <v>111</v>
      </c>
      <c r="G238" s="141" t="s">
        <v>112</v>
      </c>
      <c r="H238" s="190" t="s">
        <v>111</v>
      </c>
      <c r="I238" s="125">
        <v>42538</v>
      </c>
      <c r="J238" s="124">
        <v>2</v>
      </c>
      <c r="K238" s="123" t="s">
        <v>280</v>
      </c>
      <c r="L238" s="123" t="s">
        <v>113</v>
      </c>
      <c r="M238" s="123" t="s">
        <v>296</v>
      </c>
      <c r="N238" s="125">
        <v>45448</v>
      </c>
      <c r="O238" s="138"/>
      <c r="P238" s="141"/>
      <c r="Q238" s="125"/>
      <c r="R238" s="124"/>
      <c r="S238" s="123"/>
      <c r="T238" s="123"/>
      <c r="U238" s="123"/>
      <c r="V238" s="125"/>
      <c r="W238" s="138"/>
      <c r="X238" s="144" t="s">
        <v>23</v>
      </c>
      <c r="Y238" s="137" t="s">
        <v>111</v>
      </c>
      <c r="Z238" s="138" t="s">
        <v>111</v>
      </c>
      <c r="AA238" s="162"/>
      <c r="AB238" s="137" t="s">
        <v>216</v>
      </c>
      <c r="AC238" s="123"/>
      <c r="AD238" s="123"/>
      <c r="AE238" s="138"/>
      <c r="AF238" s="137"/>
      <c r="AG238" s="138"/>
    </row>
    <row r="239" spans="2:33" ht="29">
      <c r="B239" s="137" t="s">
        <v>837</v>
      </c>
      <c r="C239" s="123">
        <v>163</v>
      </c>
      <c r="D239" s="123" t="s">
        <v>838</v>
      </c>
      <c r="E239" s="123" t="s">
        <v>212</v>
      </c>
      <c r="F239" s="138" t="s">
        <v>111</v>
      </c>
      <c r="G239" s="141" t="s">
        <v>112</v>
      </c>
      <c r="H239" s="190" t="s">
        <v>111</v>
      </c>
      <c r="I239" s="125">
        <v>42563</v>
      </c>
      <c r="J239" s="124">
        <v>2</v>
      </c>
      <c r="K239" s="123" t="s">
        <v>280</v>
      </c>
      <c r="L239" s="123" t="s">
        <v>113</v>
      </c>
      <c r="M239" s="123" t="s">
        <v>296</v>
      </c>
      <c r="N239" s="125">
        <v>45448</v>
      </c>
      <c r="O239" s="138"/>
      <c r="P239" s="141"/>
      <c r="Q239" s="125"/>
      <c r="R239" s="124"/>
      <c r="S239" s="123"/>
      <c r="T239" s="123"/>
      <c r="U239" s="123"/>
      <c r="V239" s="125"/>
      <c r="W239" s="138"/>
      <c r="X239" s="144" t="s">
        <v>23</v>
      </c>
      <c r="Y239" s="137" t="s">
        <v>111</v>
      </c>
      <c r="Z239" s="138" t="s">
        <v>111</v>
      </c>
      <c r="AA239" s="162"/>
      <c r="AB239" s="137" t="s">
        <v>216</v>
      </c>
      <c r="AC239" s="123"/>
      <c r="AD239" s="123"/>
      <c r="AE239" s="138"/>
      <c r="AF239" s="137"/>
      <c r="AG239" s="138"/>
    </row>
    <row r="240" spans="2:33" ht="29">
      <c r="B240" s="137" t="s">
        <v>839</v>
      </c>
      <c r="C240" s="123">
        <v>48</v>
      </c>
      <c r="D240" s="123" t="s">
        <v>840</v>
      </c>
      <c r="E240" s="123" t="s">
        <v>212</v>
      </c>
      <c r="F240" s="138" t="s">
        <v>111</v>
      </c>
      <c r="G240" s="141" t="s">
        <v>112</v>
      </c>
      <c r="H240" s="190" t="s">
        <v>111</v>
      </c>
      <c r="I240" s="125">
        <v>42622</v>
      </c>
      <c r="J240" s="124">
        <v>2</v>
      </c>
      <c r="K240" s="123" t="s">
        <v>280</v>
      </c>
      <c r="L240" s="123" t="s">
        <v>113</v>
      </c>
      <c r="M240" s="123" t="s">
        <v>296</v>
      </c>
      <c r="N240" s="125">
        <v>45448</v>
      </c>
      <c r="O240" s="138"/>
      <c r="P240" s="141"/>
      <c r="Q240" s="125"/>
      <c r="R240" s="124"/>
      <c r="S240" s="123"/>
      <c r="T240" s="123"/>
      <c r="U240" s="123"/>
      <c r="V240" s="125"/>
      <c r="W240" s="138"/>
      <c r="X240" s="144" t="s">
        <v>23</v>
      </c>
      <c r="Y240" s="137" t="s">
        <v>111</v>
      </c>
      <c r="Z240" s="138" t="s">
        <v>111</v>
      </c>
      <c r="AA240" s="162"/>
      <c r="AB240" s="137" t="s">
        <v>216</v>
      </c>
      <c r="AC240" s="123"/>
      <c r="AD240" s="123"/>
      <c r="AE240" s="138"/>
      <c r="AF240" s="137"/>
      <c r="AG240" s="138"/>
    </row>
    <row r="241" spans="2:33" ht="29">
      <c r="B241" s="137" t="s">
        <v>841</v>
      </c>
      <c r="C241" s="123">
        <v>82</v>
      </c>
      <c r="D241" s="123" t="s">
        <v>842</v>
      </c>
      <c r="E241" s="123" t="s">
        <v>212</v>
      </c>
      <c r="F241" s="138" t="s">
        <v>111</v>
      </c>
      <c r="G241" s="141" t="s">
        <v>112</v>
      </c>
      <c r="H241" s="190" t="s">
        <v>111</v>
      </c>
      <c r="I241" s="125">
        <v>42736</v>
      </c>
      <c r="J241" s="124" t="s">
        <v>470</v>
      </c>
      <c r="K241" s="123" t="s">
        <v>280</v>
      </c>
      <c r="L241" s="123" t="s">
        <v>113</v>
      </c>
      <c r="M241" s="123" t="s">
        <v>296</v>
      </c>
      <c r="N241" s="125">
        <v>45448</v>
      </c>
      <c r="O241" s="138"/>
      <c r="P241" s="141"/>
      <c r="Q241" s="125"/>
      <c r="R241" s="124"/>
      <c r="S241" s="123"/>
      <c r="T241" s="123"/>
      <c r="U241" s="123"/>
      <c r="V241" s="125"/>
      <c r="W241" s="138"/>
      <c r="X241" s="144" t="s">
        <v>23</v>
      </c>
      <c r="Y241" s="137" t="s">
        <v>111</v>
      </c>
      <c r="Z241" s="138" t="s">
        <v>111</v>
      </c>
      <c r="AA241" s="162"/>
      <c r="AB241" s="137" t="s">
        <v>216</v>
      </c>
      <c r="AC241" s="123"/>
      <c r="AD241" s="123"/>
      <c r="AE241" s="138"/>
      <c r="AF241" s="137"/>
      <c r="AG241" s="138"/>
    </row>
    <row r="242" spans="2:33" ht="29">
      <c r="B242" s="137" t="s">
        <v>843</v>
      </c>
      <c r="C242" s="123">
        <v>82</v>
      </c>
      <c r="D242" s="123" t="s">
        <v>844</v>
      </c>
      <c r="E242" s="123" t="s">
        <v>212</v>
      </c>
      <c r="F242" s="138" t="s">
        <v>111</v>
      </c>
      <c r="G242" s="141" t="s">
        <v>112</v>
      </c>
      <c r="H242" s="190" t="s">
        <v>111</v>
      </c>
      <c r="I242" s="125">
        <v>42736</v>
      </c>
      <c r="J242" s="124" t="s">
        <v>429</v>
      </c>
      <c r="K242" s="123" t="s">
        <v>280</v>
      </c>
      <c r="L242" s="123" t="s">
        <v>113</v>
      </c>
      <c r="M242" s="123" t="s">
        <v>296</v>
      </c>
      <c r="N242" s="125">
        <v>45448</v>
      </c>
      <c r="O242" s="138"/>
      <c r="P242" s="141"/>
      <c r="Q242" s="125"/>
      <c r="R242" s="124"/>
      <c r="S242" s="123"/>
      <c r="T242" s="123"/>
      <c r="U242" s="123"/>
      <c r="V242" s="125"/>
      <c r="W242" s="138"/>
      <c r="X242" s="144" t="s">
        <v>23</v>
      </c>
      <c r="Y242" s="137" t="s">
        <v>111</v>
      </c>
      <c r="Z242" s="138" t="s">
        <v>111</v>
      </c>
      <c r="AA242" s="162"/>
      <c r="AB242" s="137" t="s">
        <v>216</v>
      </c>
      <c r="AC242" s="123"/>
      <c r="AD242" s="123"/>
      <c r="AE242" s="138"/>
      <c r="AF242" s="137"/>
      <c r="AG242" s="138"/>
    </row>
    <row r="243" spans="2:33" ht="29">
      <c r="B243" s="137" t="s">
        <v>845</v>
      </c>
      <c r="C243" s="123">
        <v>120</v>
      </c>
      <c r="D243" s="123" t="s">
        <v>846</v>
      </c>
      <c r="E243" s="123" t="s">
        <v>212</v>
      </c>
      <c r="F243" s="138" t="s">
        <v>111</v>
      </c>
      <c r="G243" s="141" t="s">
        <v>112</v>
      </c>
      <c r="H243" s="190" t="s">
        <v>111</v>
      </c>
      <c r="I243" s="125">
        <v>42736</v>
      </c>
      <c r="J243" s="124">
        <v>4</v>
      </c>
      <c r="K243" s="123" t="s">
        <v>280</v>
      </c>
      <c r="L243" s="123" t="s">
        <v>113</v>
      </c>
      <c r="M243" s="123" t="s">
        <v>296</v>
      </c>
      <c r="N243" s="125">
        <v>45461</v>
      </c>
      <c r="O243" s="138"/>
      <c r="P243" s="141"/>
      <c r="Q243" s="125"/>
      <c r="R243" s="124"/>
      <c r="S243" s="123"/>
      <c r="T243" s="123"/>
      <c r="U243" s="123"/>
      <c r="V243" s="125"/>
      <c r="W243" s="138"/>
      <c r="X243" s="144" t="s">
        <v>23</v>
      </c>
      <c r="Y243" s="137" t="s">
        <v>111</v>
      </c>
      <c r="Z243" s="138" t="s">
        <v>111</v>
      </c>
      <c r="AA243" s="162"/>
      <c r="AB243" s="137" t="s">
        <v>216</v>
      </c>
      <c r="AC243" s="123"/>
      <c r="AD243" s="123"/>
      <c r="AE243" s="138"/>
      <c r="AF243" s="137"/>
      <c r="AG243" s="138"/>
    </row>
    <row r="244" spans="2:33" ht="29">
      <c r="B244" s="137" t="s">
        <v>847</v>
      </c>
      <c r="C244" s="123">
        <v>162</v>
      </c>
      <c r="D244" s="123" t="s">
        <v>848</v>
      </c>
      <c r="E244" s="123" t="s">
        <v>217</v>
      </c>
      <c r="F244" s="138" t="s">
        <v>111</v>
      </c>
      <c r="G244" s="141" t="s">
        <v>112</v>
      </c>
      <c r="H244" s="190" t="s">
        <v>111</v>
      </c>
      <c r="I244" s="125">
        <v>43039</v>
      </c>
      <c r="J244" s="124">
        <v>1.5</v>
      </c>
      <c r="K244" s="123" t="s">
        <v>280</v>
      </c>
      <c r="L244" s="123" t="s">
        <v>113</v>
      </c>
      <c r="M244" s="123" t="s">
        <v>296</v>
      </c>
      <c r="N244" s="125">
        <v>45448</v>
      </c>
      <c r="O244" s="138"/>
      <c r="P244" s="141"/>
      <c r="Q244" s="125"/>
      <c r="R244" s="124"/>
      <c r="S244" s="123"/>
      <c r="T244" s="123"/>
      <c r="U244" s="123"/>
      <c r="V244" s="125"/>
      <c r="W244" s="138"/>
      <c r="X244" s="144" t="s">
        <v>23</v>
      </c>
      <c r="Y244" s="137" t="s">
        <v>111</v>
      </c>
      <c r="Z244" s="138" t="s">
        <v>111</v>
      </c>
      <c r="AA244" s="162"/>
      <c r="AB244" s="137" t="s">
        <v>216</v>
      </c>
      <c r="AC244" s="123"/>
      <c r="AD244" s="123"/>
      <c r="AE244" s="138"/>
      <c r="AF244" s="137"/>
      <c r="AG244" s="138"/>
    </row>
    <row r="245" spans="2:33" ht="29">
      <c r="B245" s="137" t="s">
        <v>849</v>
      </c>
      <c r="C245" s="123">
        <v>143</v>
      </c>
      <c r="D245" s="123" t="s">
        <v>850</v>
      </c>
      <c r="E245" s="123" t="s">
        <v>217</v>
      </c>
      <c r="F245" s="138" t="s">
        <v>111</v>
      </c>
      <c r="G245" s="141" t="s">
        <v>112</v>
      </c>
      <c r="H245" s="190" t="s">
        <v>111</v>
      </c>
      <c r="I245" s="125">
        <v>43101</v>
      </c>
      <c r="J245" s="124">
        <v>6</v>
      </c>
      <c r="K245" s="123" t="s">
        <v>280</v>
      </c>
      <c r="L245" s="123" t="s">
        <v>113</v>
      </c>
      <c r="M245" s="123" t="s">
        <v>296</v>
      </c>
      <c r="N245" s="125">
        <v>45448</v>
      </c>
      <c r="O245" s="138"/>
      <c r="P245" s="141"/>
      <c r="Q245" s="125"/>
      <c r="R245" s="124"/>
      <c r="S245" s="123"/>
      <c r="T245" s="123"/>
      <c r="U245" s="123"/>
      <c r="V245" s="125"/>
      <c r="W245" s="138"/>
      <c r="X245" s="144" t="s">
        <v>23</v>
      </c>
      <c r="Y245" s="137" t="s">
        <v>111</v>
      </c>
      <c r="Z245" s="138" t="s">
        <v>111</v>
      </c>
      <c r="AA245" s="162"/>
      <c r="AB245" s="137" t="s">
        <v>216</v>
      </c>
      <c r="AC245" s="123"/>
      <c r="AD245" s="123"/>
      <c r="AE245" s="138"/>
      <c r="AF245" s="137"/>
      <c r="AG245" s="138"/>
    </row>
    <row r="246" spans="2:33" ht="29">
      <c r="B246" s="137" t="s">
        <v>851</v>
      </c>
      <c r="C246" s="123">
        <v>143</v>
      </c>
      <c r="D246" s="123" t="s">
        <v>850</v>
      </c>
      <c r="E246" s="123" t="s">
        <v>217</v>
      </c>
      <c r="F246" s="138" t="s">
        <v>111</v>
      </c>
      <c r="G246" s="141" t="s">
        <v>112</v>
      </c>
      <c r="H246" s="190" t="s">
        <v>111</v>
      </c>
      <c r="I246" s="125">
        <v>43101</v>
      </c>
      <c r="J246" s="124">
        <v>6</v>
      </c>
      <c r="K246" s="123" t="s">
        <v>280</v>
      </c>
      <c r="L246" s="123" t="s">
        <v>113</v>
      </c>
      <c r="M246" s="123" t="s">
        <v>296</v>
      </c>
      <c r="N246" s="125">
        <v>45448</v>
      </c>
      <c r="O246" s="138"/>
      <c r="P246" s="141"/>
      <c r="Q246" s="125"/>
      <c r="R246" s="124"/>
      <c r="S246" s="123"/>
      <c r="T246" s="123"/>
      <c r="U246" s="123"/>
      <c r="V246" s="125"/>
      <c r="W246" s="138"/>
      <c r="X246" s="144" t="s">
        <v>23</v>
      </c>
      <c r="Y246" s="137" t="s">
        <v>111</v>
      </c>
      <c r="Z246" s="138" t="s">
        <v>111</v>
      </c>
      <c r="AA246" s="162"/>
      <c r="AB246" s="137" t="s">
        <v>216</v>
      </c>
      <c r="AC246" s="123"/>
      <c r="AD246" s="123"/>
      <c r="AE246" s="138"/>
      <c r="AF246" s="137"/>
      <c r="AG246" s="138"/>
    </row>
    <row r="247" spans="2:33" ht="30" customHeight="1">
      <c r="B247" s="137" t="s">
        <v>852</v>
      </c>
      <c r="C247" s="123">
        <v>143</v>
      </c>
      <c r="D247" s="123" t="s">
        <v>853</v>
      </c>
      <c r="E247" s="123" t="s">
        <v>217</v>
      </c>
      <c r="F247" s="138" t="s">
        <v>111</v>
      </c>
      <c r="G247" s="141" t="s">
        <v>112</v>
      </c>
      <c r="H247" s="190" t="s">
        <v>111</v>
      </c>
      <c r="I247" s="125">
        <v>43101</v>
      </c>
      <c r="J247" s="124">
        <v>6</v>
      </c>
      <c r="K247" s="123" t="s">
        <v>280</v>
      </c>
      <c r="L247" s="123" t="s">
        <v>113</v>
      </c>
      <c r="M247" s="123" t="s">
        <v>296</v>
      </c>
      <c r="N247" s="125">
        <v>45448</v>
      </c>
      <c r="O247" s="138"/>
      <c r="P247" s="141"/>
      <c r="Q247" s="125"/>
      <c r="R247" s="124"/>
      <c r="S247" s="123"/>
      <c r="T247" s="123"/>
      <c r="U247" s="123"/>
      <c r="V247" s="125"/>
      <c r="W247" s="138"/>
      <c r="X247" s="144" t="s">
        <v>23</v>
      </c>
      <c r="Y247" s="137" t="s">
        <v>111</v>
      </c>
      <c r="Z247" s="138" t="s">
        <v>111</v>
      </c>
      <c r="AA247" s="162"/>
      <c r="AB247" s="137" t="s">
        <v>216</v>
      </c>
      <c r="AC247" s="123"/>
      <c r="AD247" s="123"/>
      <c r="AE247" s="138"/>
      <c r="AF247" s="137"/>
      <c r="AG247" s="138"/>
    </row>
    <row r="248" spans="2:33" ht="30" customHeight="1">
      <c r="B248" s="137" t="s">
        <v>854</v>
      </c>
      <c r="C248" s="123">
        <v>53</v>
      </c>
      <c r="D248" s="123" t="s">
        <v>855</v>
      </c>
      <c r="E248" s="123" t="s">
        <v>212</v>
      </c>
      <c r="F248" s="138" t="s">
        <v>111</v>
      </c>
      <c r="G248" s="141" t="s">
        <v>112</v>
      </c>
      <c r="H248" s="190" t="s">
        <v>111</v>
      </c>
      <c r="I248" s="125">
        <v>43101</v>
      </c>
      <c r="J248" s="124">
        <v>3</v>
      </c>
      <c r="K248" s="123" t="s">
        <v>280</v>
      </c>
      <c r="L248" s="123" t="s">
        <v>113</v>
      </c>
      <c r="M248" s="123" t="s">
        <v>296</v>
      </c>
      <c r="N248" s="125">
        <v>45448</v>
      </c>
      <c r="O248" s="138"/>
      <c r="P248" s="141"/>
      <c r="Q248" s="125"/>
      <c r="R248" s="124"/>
      <c r="S248" s="123"/>
      <c r="T248" s="123"/>
      <c r="U248" s="123"/>
      <c r="V248" s="125"/>
      <c r="W248" s="138"/>
      <c r="X248" s="144" t="s">
        <v>23</v>
      </c>
      <c r="Y248" s="137" t="s">
        <v>111</v>
      </c>
      <c r="Z248" s="138" t="s">
        <v>111</v>
      </c>
      <c r="AA248" s="162"/>
      <c r="AB248" s="137" t="s">
        <v>216</v>
      </c>
      <c r="AC248" s="123"/>
      <c r="AD248" s="123"/>
      <c r="AE248" s="138"/>
      <c r="AF248" s="137"/>
      <c r="AG248" s="138"/>
    </row>
    <row r="249" spans="2:33" ht="30" customHeight="1">
      <c r="B249" s="137" t="s">
        <v>856</v>
      </c>
      <c r="C249" s="123" t="s">
        <v>857</v>
      </c>
      <c r="D249" s="123" t="s">
        <v>858</v>
      </c>
      <c r="E249" s="123" t="s">
        <v>111</v>
      </c>
      <c r="F249" s="138" t="s">
        <v>111</v>
      </c>
      <c r="G249" s="141" t="s">
        <v>112</v>
      </c>
      <c r="H249" s="190" t="s">
        <v>111</v>
      </c>
      <c r="I249" s="125">
        <v>43101</v>
      </c>
      <c r="J249" s="124" t="s">
        <v>480</v>
      </c>
      <c r="K249" s="123" t="s">
        <v>280</v>
      </c>
      <c r="L249" s="123" t="s">
        <v>113</v>
      </c>
      <c r="M249" s="123" t="s">
        <v>296</v>
      </c>
      <c r="N249" s="125">
        <v>45448</v>
      </c>
      <c r="O249" s="138"/>
      <c r="P249" s="141"/>
      <c r="Q249" s="125"/>
      <c r="R249" s="124"/>
      <c r="S249" s="123"/>
      <c r="T249" s="123"/>
      <c r="U249" s="123"/>
      <c r="V249" s="125"/>
      <c r="W249" s="138"/>
      <c r="X249" s="144" t="s">
        <v>23</v>
      </c>
      <c r="Y249" s="137" t="s">
        <v>111</v>
      </c>
      <c r="Z249" s="138" t="s">
        <v>111</v>
      </c>
      <c r="AA249" s="162"/>
      <c r="AB249" s="137" t="s">
        <v>124</v>
      </c>
      <c r="AC249" s="123"/>
      <c r="AD249" s="123"/>
      <c r="AE249" s="138"/>
      <c r="AF249" s="137"/>
      <c r="AG249" s="138"/>
    </row>
    <row r="250" spans="2:33" ht="30" customHeight="1">
      <c r="B250" s="137" t="s">
        <v>859</v>
      </c>
      <c r="C250" s="123">
        <v>16</v>
      </c>
      <c r="D250" s="123" t="s">
        <v>406</v>
      </c>
      <c r="E250" s="123" t="s">
        <v>217</v>
      </c>
      <c r="F250" s="138" t="s">
        <v>111</v>
      </c>
      <c r="G250" s="141" t="s">
        <v>121</v>
      </c>
      <c r="H250" s="190" t="s">
        <v>111</v>
      </c>
      <c r="I250" s="125">
        <v>43148</v>
      </c>
      <c r="J250" s="124">
        <v>2</v>
      </c>
      <c r="K250" s="123" t="s">
        <v>280</v>
      </c>
      <c r="L250" s="123" t="s">
        <v>113</v>
      </c>
      <c r="M250" s="123" t="s">
        <v>296</v>
      </c>
      <c r="N250" s="125">
        <v>45448</v>
      </c>
      <c r="O250" s="138"/>
      <c r="P250" s="141"/>
      <c r="Q250" s="125"/>
      <c r="R250" s="124"/>
      <c r="S250" s="123"/>
      <c r="T250" s="123"/>
      <c r="U250" s="123"/>
      <c r="V250" s="125"/>
      <c r="W250" s="138"/>
      <c r="X250" s="144" t="s">
        <v>23</v>
      </c>
      <c r="Y250" s="137" t="s">
        <v>111</v>
      </c>
      <c r="Z250" s="138" t="s">
        <v>111</v>
      </c>
      <c r="AA250" s="162"/>
      <c r="AB250" s="137" t="s">
        <v>216</v>
      </c>
      <c r="AC250" s="123"/>
      <c r="AD250" s="123"/>
      <c r="AE250" s="138"/>
      <c r="AF250" s="137"/>
      <c r="AG250" s="138"/>
    </row>
    <row r="251" spans="2:33" ht="30" customHeight="1">
      <c r="B251" s="137" t="s">
        <v>860</v>
      </c>
      <c r="C251" s="123">
        <v>357</v>
      </c>
      <c r="D251" s="123" t="s">
        <v>861</v>
      </c>
      <c r="E251" s="123" t="s">
        <v>217</v>
      </c>
      <c r="F251" s="138" t="s">
        <v>111</v>
      </c>
      <c r="G251" s="141" t="s">
        <v>112</v>
      </c>
      <c r="H251" s="190" t="s">
        <v>111</v>
      </c>
      <c r="I251" s="125">
        <v>43252</v>
      </c>
      <c r="J251" s="124">
        <v>2</v>
      </c>
      <c r="K251" s="123" t="s">
        <v>280</v>
      </c>
      <c r="L251" s="123" t="s">
        <v>113</v>
      </c>
      <c r="M251" s="123" t="s">
        <v>296</v>
      </c>
      <c r="N251" s="125">
        <v>45448</v>
      </c>
      <c r="O251" s="138"/>
      <c r="P251" s="141"/>
      <c r="Q251" s="125"/>
      <c r="R251" s="124"/>
      <c r="S251" s="123"/>
      <c r="T251" s="123"/>
      <c r="U251" s="123"/>
      <c r="V251" s="125"/>
      <c r="W251" s="138"/>
      <c r="X251" s="144" t="s">
        <v>23</v>
      </c>
      <c r="Y251" s="137" t="s">
        <v>111</v>
      </c>
      <c r="Z251" s="138" t="s">
        <v>111</v>
      </c>
      <c r="AA251" s="162"/>
      <c r="AB251" s="137" t="s">
        <v>216</v>
      </c>
      <c r="AC251" s="123"/>
      <c r="AD251" s="123"/>
      <c r="AE251" s="138"/>
      <c r="AF251" s="137"/>
      <c r="AG251" s="138"/>
    </row>
    <row r="252" spans="2:33" ht="30" customHeight="1">
      <c r="B252" s="137" t="s">
        <v>702</v>
      </c>
      <c r="C252" s="123" t="s">
        <v>25</v>
      </c>
      <c r="D252" s="123" t="s">
        <v>703</v>
      </c>
      <c r="E252" s="123" t="s">
        <v>111</v>
      </c>
      <c r="F252" s="138" t="s">
        <v>111</v>
      </c>
      <c r="G252" s="141" t="s">
        <v>172</v>
      </c>
      <c r="H252" s="190" t="s">
        <v>111</v>
      </c>
      <c r="I252" s="125">
        <v>43369</v>
      </c>
      <c r="J252" s="124" t="s">
        <v>497</v>
      </c>
      <c r="K252" s="123" t="s">
        <v>280</v>
      </c>
      <c r="L252" s="123" t="s">
        <v>113</v>
      </c>
      <c r="M252" s="123" t="s">
        <v>296</v>
      </c>
      <c r="N252" s="125">
        <v>45448</v>
      </c>
      <c r="O252" s="138"/>
      <c r="P252" s="141"/>
      <c r="Q252" s="125"/>
      <c r="R252" s="124"/>
      <c r="S252" s="123"/>
      <c r="T252" s="123"/>
      <c r="U252" s="123"/>
      <c r="V252" s="125"/>
      <c r="W252" s="138"/>
      <c r="X252" s="144" t="s">
        <v>23</v>
      </c>
      <c r="Y252" s="137" t="s">
        <v>111</v>
      </c>
      <c r="Z252" s="138" t="s">
        <v>111</v>
      </c>
      <c r="AA252" s="162"/>
      <c r="AB252" s="137" t="s">
        <v>124</v>
      </c>
      <c r="AC252" s="123"/>
      <c r="AD252" s="123"/>
      <c r="AE252" s="138"/>
      <c r="AF252" s="137"/>
      <c r="AG252" s="138"/>
    </row>
    <row r="253" spans="2:33" ht="30" customHeight="1">
      <c r="B253" s="137" t="s">
        <v>862</v>
      </c>
      <c r="C253" s="123" t="s">
        <v>25</v>
      </c>
      <c r="D253" s="123" t="s">
        <v>863</v>
      </c>
      <c r="E253" s="123" t="s">
        <v>111</v>
      </c>
      <c r="F253" s="138" t="s">
        <v>111</v>
      </c>
      <c r="G253" s="141" t="s">
        <v>112</v>
      </c>
      <c r="H253" s="190" t="s">
        <v>111</v>
      </c>
      <c r="I253" s="125">
        <v>43506</v>
      </c>
      <c r="J253" s="124">
        <v>2</v>
      </c>
      <c r="K253" s="123" t="s">
        <v>280</v>
      </c>
      <c r="L253" s="123" t="s">
        <v>113</v>
      </c>
      <c r="M253" s="123" t="s">
        <v>296</v>
      </c>
      <c r="N253" s="125">
        <v>45448</v>
      </c>
      <c r="O253" s="138"/>
      <c r="P253" s="141"/>
      <c r="Q253" s="125"/>
      <c r="R253" s="124"/>
      <c r="S253" s="123"/>
      <c r="T253" s="123"/>
      <c r="U253" s="123"/>
      <c r="V253" s="125"/>
      <c r="W253" s="138"/>
      <c r="X253" s="144" t="s">
        <v>23</v>
      </c>
      <c r="Y253" s="137" t="s">
        <v>111</v>
      </c>
      <c r="Z253" s="138" t="s">
        <v>111</v>
      </c>
      <c r="AA253" s="162"/>
      <c r="AB253" s="137" t="s">
        <v>216</v>
      </c>
      <c r="AC253" s="123"/>
      <c r="AD253" s="123"/>
      <c r="AE253" s="138"/>
      <c r="AF253" s="137"/>
      <c r="AG253" s="138"/>
    </row>
    <row r="254" spans="2:33" ht="30" customHeight="1">
      <c r="B254" s="137" t="s">
        <v>864</v>
      </c>
      <c r="C254" s="123">
        <v>164</v>
      </c>
      <c r="D254" s="190" t="s">
        <v>865</v>
      </c>
      <c r="E254" s="123" t="s">
        <v>217</v>
      </c>
      <c r="F254" s="138" t="s">
        <v>111</v>
      </c>
      <c r="G254" s="141" t="s">
        <v>112</v>
      </c>
      <c r="H254" s="190" t="s">
        <v>111</v>
      </c>
      <c r="I254" s="125">
        <v>43656</v>
      </c>
      <c r="J254" s="124" t="s">
        <v>388</v>
      </c>
      <c r="K254" s="123" t="s">
        <v>280</v>
      </c>
      <c r="L254" s="123" t="s">
        <v>113</v>
      </c>
      <c r="M254" s="123" t="s">
        <v>296</v>
      </c>
      <c r="N254" s="125">
        <v>45448</v>
      </c>
      <c r="O254" s="138"/>
      <c r="P254" s="141" t="s">
        <v>112</v>
      </c>
      <c r="Q254" s="125">
        <v>43656</v>
      </c>
      <c r="R254" s="124" t="s">
        <v>866</v>
      </c>
      <c r="S254" s="123" t="s">
        <v>118</v>
      </c>
      <c r="T254" s="123" t="s">
        <v>113</v>
      </c>
      <c r="U254" s="123" t="s">
        <v>296</v>
      </c>
      <c r="V254" s="125">
        <v>43656</v>
      </c>
      <c r="W254" s="138"/>
      <c r="X254" s="144" t="s">
        <v>23</v>
      </c>
      <c r="Y254" s="137" t="s">
        <v>111</v>
      </c>
      <c r="Z254" s="138" t="s">
        <v>111</v>
      </c>
      <c r="AA254" s="162"/>
      <c r="AB254" s="137" t="s">
        <v>216</v>
      </c>
      <c r="AC254" s="123"/>
      <c r="AD254" s="123"/>
      <c r="AE254" s="138"/>
      <c r="AF254" s="137"/>
      <c r="AG254" s="138"/>
    </row>
    <row r="255" spans="2:33" ht="30" customHeight="1">
      <c r="B255" s="137" t="s">
        <v>700</v>
      </c>
      <c r="C255" s="123" t="s">
        <v>25</v>
      </c>
      <c r="D255" s="123" t="s">
        <v>701</v>
      </c>
      <c r="E255" s="123" t="s">
        <v>111</v>
      </c>
      <c r="F255" s="138" t="s">
        <v>111</v>
      </c>
      <c r="G255" s="141" t="s">
        <v>172</v>
      </c>
      <c r="H255" s="190" t="s">
        <v>111</v>
      </c>
      <c r="I255" s="125">
        <v>43709</v>
      </c>
      <c r="J255" s="124" t="s">
        <v>497</v>
      </c>
      <c r="K255" s="123" t="s">
        <v>280</v>
      </c>
      <c r="L255" s="123" t="s">
        <v>113</v>
      </c>
      <c r="M255" s="123" t="s">
        <v>296</v>
      </c>
      <c r="N255" s="125">
        <v>45448</v>
      </c>
      <c r="O255" s="138"/>
      <c r="P255" s="141"/>
      <c r="Q255" s="125"/>
      <c r="R255" s="124"/>
      <c r="S255" s="123"/>
      <c r="T255" s="123"/>
      <c r="U255" s="123"/>
      <c r="V255" s="125"/>
      <c r="W255" s="138"/>
      <c r="X255" s="144" t="s">
        <v>23</v>
      </c>
      <c r="Y255" s="137" t="s">
        <v>111</v>
      </c>
      <c r="Z255" s="138" t="s">
        <v>111</v>
      </c>
      <c r="AA255" s="162"/>
      <c r="AB255" s="137" t="s">
        <v>124</v>
      </c>
      <c r="AC255" s="123"/>
      <c r="AD255" s="123"/>
      <c r="AE255" s="138"/>
      <c r="AF255" s="137"/>
      <c r="AG255" s="138"/>
    </row>
    <row r="256" spans="2:33" ht="30" customHeight="1">
      <c r="B256" s="137" t="s">
        <v>762</v>
      </c>
      <c r="C256" s="123" t="s">
        <v>763</v>
      </c>
      <c r="D256" s="123" t="s">
        <v>764</v>
      </c>
      <c r="E256" s="123" t="s">
        <v>217</v>
      </c>
      <c r="F256" s="138" t="s">
        <v>111</v>
      </c>
      <c r="G256" s="141" t="s">
        <v>112</v>
      </c>
      <c r="H256" s="190" t="s">
        <v>111</v>
      </c>
      <c r="I256" s="125">
        <v>43830</v>
      </c>
      <c r="J256" s="124" t="s">
        <v>497</v>
      </c>
      <c r="K256" s="123" t="s">
        <v>280</v>
      </c>
      <c r="L256" s="123" t="s">
        <v>113</v>
      </c>
      <c r="M256" s="123" t="s">
        <v>296</v>
      </c>
      <c r="N256" s="125">
        <v>45448</v>
      </c>
      <c r="O256" s="138"/>
      <c r="P256" s="141"/>
      <c r="Q256" s="125"/>
      <c r="R256" s="124"/>
      <c r="S256" s="123"/>
      <c r="T256" s="123"/>
      <c r="U256" s="123"/>
      <c r="V256" s="125"/>
      <c r="W256" s="138"/>
      <c r="X256" s="144" t="s">
        <v>23</v>
      </c>
      <c r="Y256" s="137" t="s">
        <v>111</v>
      </c>
      <c r="Z256" s="138" t="s">
        <v>111</v>
      </c>
      <c r="AA256" s="162"/>
      <c r="AB256" s="137" t="s">
        <v>124</v>
      </c>
      <c r="AC256" s="123"/>
      <c r="AD256" s="123"/>
      <c r="AE256" s="138"/>
      <c r="AF256" s="137"/>
      <c r="AG256" s="138"/>
    </row>
    <row r="257" spans="2:33" ht="30" customHeight="1">
      <c r="B257" s="137" t="s">
        <v>565</v>
      </c>
      <c r="C257" s="123">
        <v>130</v>
      </c>
      <c r="D257" s="123" t="s">
        <v>566</v>
      </c>
      <c r="E257" s="123" t="s">
        <v>111</v>
      </c>
      <c r="F257" s="138" t="s">
        <v>111</v>
      </c>
      <c r="G257" s="141" t="s">
        <v>112</v>
      </c>
      <c r="H257" s="190" t="s">
        <v>111</v>
      </c>
      <c r="I257" s="125">
        <v>43831</v>
      </c>
      <c r="J257" s="124">
        <v>2</v>
      </c>
      <c r="K257" s="123" t="s">
        <v>280</v>
      </c>
      <c r="L257" s="123" t="s">
        <v>113</v>
      </c>
      <c r="M257" s="123" t="s">
        <v>296</v>
      </c>
      <c r="N257" s="125">
        <v>44287</v>
      </c>
      <c r="O257" s="138"/>
      <c r="P257" s="141"/>
      <c r="Q257" s="125"/>
      <c r="R257" s="124"/>
      <c r="S257" s="123"/>
      <c r="T257" s="123"/>
      <c r="U257" s="123"/>
      <c r="V257" s="125"/>
      <c r="W257" s="138"/>
      <c r="X257" s="144" t="s">
        <v>23</v>
      </c>
      <c r="Y257" s="137" t="s">
        <v>111</v>
      </c>
      <c r="Z257" s="138" t="s">
        <v>111</v>
      </c>
      <c r="AA257" s="162"/>
      <c r="AB257" s="137" t="s">
        <v>216</v>
      </c>
      <c r="AC257" s="123"/>
      <c r="AD257" s="123"/>
      <c r="AE257" s="138"/>
      <c r="AF257" s="137"/>
      <c r="AG257" s="138"/>
    </row>
    <row r="258" spans="2:33" ht="30" customHeight="1">
      <c r="B258" s="137" t="s">
        <v>800</v>
      </c>
      <c r="C258" s="123">
        <v>125</v>
      </c>
      <c r="D258" s="123" t="s">
        <v>801</v>
      </c>
      <c r="E258" s="123" t="s">
        <v>111</v>
      </c>
      <c r="F258" s="138" t="s">
        <v>111</v>
      </c>
      <c r="G258" s="141" t="s">
        <v>112</v>
      </c>
      <c r="H258" s="190" t="s">
        <v>111</v>
      </c>
      <c r="I258" s="125">
        <v>43831</v>
      </c>
      <c r="J258" s="124">
        <v>2</v>
      </c>
      <c r="K258" s="123" t="s">
        <v>280</v>
      </c>
      <c r="L258" s="123" t="s">
        <v>113</v>
      </c>
      <c r="M258" s="123" t="s">
        <v>296</v>
      </c>
      <c r="N258" s="125">
        <v>45448</v>
      </c>
      <c r="O258" s="138"/>
      <c r="P258" s="141"/>
      <c r="Q258" s="125"/>
      <c r="R258" s="124"/>
      <c r="S258" s="123"/>
      <c r="T258" s="123"/>
      <c r="U258" s="123"/>
      <c r="V258" s="125"/>
      <c r="W258" s="138"/>
      <c r="X258" s="144" t="s">
        <v>23</v>
      </c>
      <c r="Y258" s="137" t="s">
        <v>111</v>
      </c>
      <c r="Z258" s="138" t="s">
        <v>111</v>
      </c>
      <c r="AA258" s="162"/>
      <c r="AB258" s="137" t="s">
        <v>216</v>
      </c>
      <c r="AC258" s="123"/>
      <c r="AD258" s="123"/>
      <c r="AE258" s="138"/>
      <c r="AF258" s="137"/>
      <c r="AG258" s="138"/>
    </row>
    <row r="259" spans="2:33" ht="30" customHeight="1">
      <c r="B259" s="137" t="s">
        <v>755</v>
      </c>
      <c r="C259" s="123">
        <v>165</v>
      </c>
      <c r="D259" s="123" t="s">
        <v>756</v>
      </c>
      <c r="E259" s="123" t="s">
        <v>212</v>
      </c>
      <c r="F259" s="138" t="s">
        <v>111</v>
      </c>
      <c r="G259" s="141" t="s">
        <v>112</v>
      </c>
      <c r="H259" s="190" t="s">
        <v>111</v>
      </c>
      <c r="I259" s="125">
        <v>43998</v>
      </c>
      <c r="J259" s="124">
        <v>3</v>
      </c>
      <c r="K259" s="123" t="s">
        <v>280</v>
      </c>
      <c r="L259" s="123" t="s">
        <v>113</v>
      </c>
      <c r="M259" s="123" t="s">
        <v>296</v>
      </c>
      <c r="N259" s="125">
        <v>45448</v>
      </c>
      <c r="O259" s="138"/>
      <c r="P259" s="141"/>
      <c r="Q259" s="125"/>
      <c r="R259" s="124"/>
      <c r="S259" s="123"/>
      <c r="T259" s="123"/>
      <c r="U259" s="123"/>
      <c r="V259" s="125"/>
      <c r="W259" s="138"/>
      <c r="X259" s="144" t="s">
        <v>23</v>
      </c>
      <c r="Y259" s="137" t="s">
        <v>111</v>
      </c>
      <c r="Z259" s="138" t="s">
        <v>111</v>
      </c>
      <c r="AA259" s="162"/>
      <c r="AB259" s="137" t="s">
        <v>216</v>
      </c>
      <c r="AC259" s="123"/>
      <c r="AD259" s="123"/>
      <c r="AE259" s="138"/>
      <c r="AF259" s="137"/>
      <c r="AG259" s="138"/>
    </row>
    <row r="260" spans="2:33" ht="29">
      <c r="B260" s="137" t="s">
        <v>752</v>
      </c>
      <c r="C260" s="123">
        <v>303</v>
      </c>
      <c r="D260" s="123" t="s">
        <v>753</v>
      </c>
      <c r="E260" s="123" t="s">
        <v>111</v>
      </c>
      <c r="F260" s="138" t="s">
        <v>111</v>
      </c>
      <c r="G260" s="141" t="s">
        <v>112</v>
      </c>
      <c r="H260" s="190" t="s">
        <v>111</v>
      </c>
      <c r="I260" s="125">
        <v>44205</v>
      </c>
      <c r="J260" s="124">
        <v>1</v>
      </c>
      <c r="K260" s="123" t="s">
        <v>280</v>
      </c>
      <c r="L260" s="123" t="s">
        <v>113</v>
      </c>
      <c r="M260" s="123" t="s">
        <v>293</v>
      </c>
      <c r="N260" s="125">
        <v>44205</v>
      </c>
      <c r="O260" s="138" t="s">
        <v>754</v>
      </c>
      <c r="P260" s="141"/>
      <c r="Q260" s="125"/>
      <c r="R260" s="124"/>
      <c r="S260" s="123"/>
      <c r="T260" s="123"/>
      <c r="U260" s="123"/>
      <c r="V260" s="125"/>
      <c r="W260" s="138"/>
      <c r="X260" s="144" t="s">
        <v>23</v>
      </c>
      <c r="Y260" s="137" t="s">
        <v>111</v>
      </c>
      <c r="Z260" s="138" t="s">
        <v>111</v>
      </c>
      <c r="AA260" s="162"/>
      <c r="AB260" s="137" t="s">
        <v>216</v>
      </c>
      <c r="AC260" s="123"/>
      <c r="AD260" s="123"/>
      <c r="AE260" s="138"/>
      <c r="AF260" s="137"/>
      <c r="AG260" s="138"/>
    </row>
    <row r="261" spans="2:33" ht="30" customHeight="1">
      <c r="B261" s="137" t="s">
        <v>750</v>
      </c>
      <c r="C261" s="123" t="s">
        <v>25</v>
      </c>
      <c r="D261" s="123" t="s">
        <v>751</v>
      </c>
      <c r="E261" s="123" t="s">
        <v>217</v>
      </c>
      <c r="F261" s="138" t="s">
        <v>111</v>
      </c>
      <c r="G261" s="141" t="s">
        <v>112</v>
      </c>
      <c r="H261" s="190" t="s">
        <v>111</v>
      </c>
      <c r="I261" s="125">
        <v>44805</v>
      </c>
      <c r="J261" s="124">
        <v>1</v>
      </c>
      <c r="K261" s="123" t="s">
        <v>280</v>
      </c>
      <c r="L261" s="123" t="s">
        <v>113</v>
      </c>
      <c r="M261" s="123" t="s">
        <v>296</v>
      </c>
      <c r="N261" s="125">
        <v>45448</v>
      </c>
      <c r="O261" s="138"/>
      <c r="P261" s="141"/>
      <c r="Q261" s="125"/>
      <c r="R261" s="124"/>
      <c r="S261" s="123"/>
      <c r="T261" s="123"/>
      <c r="U261" s="123"/>
      <c r="V261" s="125"/>
      <c r="W261" s="138"/>
      <c r="X261" s="144" t="s">
        <v>23</v>
      </c>
      <c r="Y261" s="137" t="s">
        <v>111</v>
      </c>
      <c r="Z261" s="138" t="s">
        <v>111</v>
      </c>
      <c r="AA261" s="162"/>
      <c r="AB261" s="137" t="s">
        <v>216</v>
      </c>
      <c r="AC261" s="123"/>
      <c r="AD261" s="123"/>
      <c r="AE261" s="138"/>
      <c r="AF261" s="137"/>
      <c r="AG261" s="138"/>
    </row>
  </sheetData>
  <autoFilter ref="A12:AJ261" xr:uid="{D1C8151C-14A0-412B-A8B4-D690325AF40D}">
    <filterColumn colId="2" showButton="0"/>
    <filterColumn colId="27" showButton="0"/>
    <filterColumn colId="28" showButton="0"/>
    <filterColumn colId="29" showButton="0"/>
    <sortState xmlns:xlrd2="http://schemas.microsoft.com/office/spreadsheetml/2017/richdata2" ref="A13:AJ261">
      <sortCondition ref="I12:I261"/>
    </sortState>
  </autoFilter>
  <mergeCells count="44">
    <mergeCell ref="AB12:AE12"/>
    <mergeCell ref="B5:E5"/>
    <mergeCell ref="AE10:AE11"/>
    <mergeCell ref="W10:W11"/>
    <mergeCell ref="X9:X11"/>
    <mergeCell ref="AB10:AB11"/>
    <mergeCell ref="AB9:AE9"/>
    <mergeCell ref="Y10:Y11"/>
    <mergeCell ref="AC10:AC11"/>
    <mergeCell ref="AD10:AD11"/>
    <mergeCell ref="C12:D12"/>
    <mergeCell ref="Q5:S5"/>
    <mergeCell ref="Z10:Z11"/>
    <mergeCell ref="B2:K2"/>
    <mergeCell ref="B9:F9"/>
    <mergeCell ref="L10:L11"/>
    <mergeCell ref="K10:K11"/>
    <mergeCell ref="J10:J11"/>
    <mergeCell ref="I10:I11"/>
    <mergeCell ref="G10:G11"/>
    <mergeCell ref="F10:F11"/>
    <mergeCell ref="B10:B11"/>
    <mergeCell ref="H10:H11"/>
    <mergeCell ref="B3:K3"/>
    <mergeCell ref="B4:K4"/>
    <mergeCell ref="B7:K7"/>
    <mergeCell ref="C10:D10"/>
    <mergeCell ref="E10:E11"/>
    <mergeCell ref="F5:K5"/>
    <mergeCell ref="AF9:AG9"/>
    <mergeCell ref="AG10:AG11"/>
    <mergeCell ref="AF10:AF11"/>
    <mergeCell ref="O10:O11"/>
    <mergeCell ref="G9:O9"/>
    <mergeCell ref="P9:W9"/>
    <mergeCell ref="M10:N10"/>
    <mergeCell ref="Q10:Q11"/>
    <mergeCell ref="R10:R11"/>
    <mergeCell ref="S10:S11"/>
    <mergeCell ref="T10:T11"/>
    <mergeCell ref="P10:P11"/>
    <mergeCell ref="U10:V10"/>
    <mergeCell ref="Y9:AA9"/>
    <mergeCell ref="AA10:AA11"/>
  </mergeCells>
  <dataValidations count="7">
    <dataValidation type="date" allowBlank="1" showInputMessage="1" showErrorMessage="1" error="Please enter a valid date in the format (MM/DD/YYYY)" sqref="N13:N14 N18 N21:N10012" xr:uid="{8CE0CF09-692C-43ED-A41B-8C5B20B13440}">
      <formula1>1</formula1>
      <formula2>2958465</formula2>
    </dataValidation>
    <dataValidation type="date" allowBlank="1" showInputMessage="1" showErrorMessage="1" sqref="V14 V16 V18:V19 V21:V10012" xr:uid="{0B71108F-80FF-41F6-9D8B-8EBE7E5373AF}">
      <formula1>1</formula1>
      <formula2>2958465</formula2>
    </dataValidation>
    <dataValidation type="list" allowBlank="1" showInputMessage="1" showErrorMessage="1" sqref="AF47:AF10012 AG49:AG10012" xr:uid="{6C5603C3-55F8-404B-891E-960F046BDB27}">
      <formula1>"1,2,3,4,5,Does not meet tiering criteria"</formula1>
    </dataValidation>
    <dataValidation allowBlank="1" showInputMessage="1" showErrorMessage="1" sqref="V20 N19:N20 K10013:K1048576 N15:N17 V13 V15 V17 M10013:M1048576 U1:U12 K6:K12 M1:M12 U10013:U1048576 S1:S12 K1:K4 S10013:S1048576" xr:uid="{51CC9474-9AA6-4587-AEB8-A21F3CDF6BF6}"/>
    <dataValidation type="list" allowBlank="1" showInputMessage="1" showErrorMessage="1" sqref="Y13:Z10012" xr:uid="{911D674C-AB82-4867-9B8F-CE040AA8285E}">
      <formula1>"Yes, No, Don't Know"</formula1>
    </dataValidation>
    <dataValidation type="list" allowBlank="1" showInputMessage="1" showErrorMessage="1" sqref="AE13:AE10012 F13:F10012" xr:uid="{607E6197-B508-4F6F-BBF8-E871A107A4FE}">
      <formula1>"Yes, No"</formula1>
    </dataValidation>
    <dataValidation type="list" allowBlank="1" showInputMessage="1" showErrorMessage="1" sqref="X13:X10012" xr:uid="{4D714E05-3FC9-4E8B-8018-745E85ACF214}">
      <formula1>"Lead, Galvanized Requiring Replacement, Non-Lead, Unknown"</formula1>
    </dataValidation>
  </dataValidations>
  <printOptions horizontalCentered="1"/>
  <pageMargins left="0.25" right="0.25" top="0.75" bottom="0.75" header="0.3" footer="0.3"/>
  <pageSetup scale="72" fitToWidth="0" orientation="landscape" horizontalDpi="300" verticalDpi="300" r:id="rId1"/>
  <extLst>
    <ext xmlns:x14="http://schemas.microsoft.com/office/spreadsheetml/2009/9/main" uri="{CCE6A557-97BC-4b89-ADB6-D9C93CAAB3DF}">
      <x14:dataValidations xmlns:xm="http://schemas.microsoft.com/office/excel/2006/main" count="9">
        <x14:dataValidation type="list" allowBlank="1" showInputMessage="1" showErrorMessage="1" xr:uid="{ACB7336F-237E-4F9E-8635-54A686797E16}">
          <x14:formula1>
            <xm:f>'Form Lists'!$N$3:$N$6</xm:f>
          </x14:formula1>
          <xm:sqref>AB13:AB10012</xm:sqref>
        </x14:dataValidation>
        <x14:dataValidation type="list" allowBlank="1" showInputMessage="1" showErrorMessage="1" xr:uid="{1AC001E3-BE33-41E5-B336-5766B25548D5}">
          <x14:formula1>
            <xm:f>'Form Lists'!$Q$3:$Q$5</xm:f>
          </x14:formula1>
          <xm:sqref>AC13:AC10012</xm:sqref>
        </x14:dataValidation>
        <x14:dataValidation type="list" allowBlank="1" showInputMessage="1" showErrorMessage="1" xr:uid="{69C17979-EE71-455D-B615-A29DB024F17A}">
          <x14:formula1>
            <xm:f>'Form Lists'!$R$3:$R$5</xm:f>
          </x14:formula1>
          <xm:sqref>AD13:AD10012</xm:sqref>
        </x14:dataValidation>
        <x14:dataValidation type="list" allowBlank="1" showInputMessage="1" showErrorMessage="1" xr:uid="{0A6AED26-6E65-4CB4-A967-1FF726417F17}">
          <x14:formula1>
            <xm:f>'Form Lists'!$F$3:$F$4</xm:f>
          </x14:formula1>
          <xm:sqref>T13:T10012 L13:L10012</xm:sqref>
        </x14:dataValidation>
        <x14:dataValidation type="list" allowBlank="1" showInputMessage="1" showErrorMessage="1" xr:uid="{E5C1425C-69A0-48BA-B895-78C0A96DB250}">
          <x14:formula1>
            <xm:f>'Form Lists'!$C$3:$C$11</xm:f>
          </x14:formula1>
          <xm:sqref>G13:G10012 P13:P10012</xm:sqref>
        </x14:dataValidation>
        <x14:dataValidation type="list" allowBlank="1" showInputMessage="1" showErrorMessage="1" xr:uid="{0BF2BE8A-22B1-4E1B-950B-CD081FDB4F80}">
          <x14:formula1>
            <xm:f>'Form Lists'!$D$3:$D$5</xm:f>
          </x14:formula1>
          <xm:sqref>H13:H10012</xm:sqref>
        </x14:dataValidation>
        <x14:dataValidation type="list" allowBlank="1" showInputMessage="1" showErrorMessage="1" xr:uid="{B3194DF0-EDAC-43E4-BF7A-4EE9D8776E6F}">
          <x14:formula1>
            <xm:f>Dropdowns!$D$5:$D$12</xm:f>
          </x14:formula1>
          <xm:sqref>U13:U10012 M13:M10012</xm:sqref>
        </x14:dataValidation>
        <x14:dataValidation type="list" allowBlank="1" showInputMessage="1" showErrorMessage="1" xr:uid="{EC38CC01-889E-4BEA-BF1E-EF9F7F571FD8}">
          <x14:formula1>
            <xm:f>Dropdowns!$C$5:$C$13</xm:f>
          </x14:formula1>
          <xm:sqref>S13:S10012 K13:K10012</xm:sqref>
        </x14:dataValidation>
        <x14:dataValidation type="list" allowBlank="1" showInputMessage="1" showErrorMessage="1" xr:uid="{32F8FC50-A0BD-4C89-9335-B384232BA030}">
          <x14:formula1>
            <xm:f>Dropdowns!$B$22:$B$26</xm:f>
          </x14:formula1>
          <xm:sqref>E13:E10012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867a4795-1f71-4343-8230-c1c7f60ddfef">
      <UserInfo>
        <DisplayName>Anne Jaffe Murray</DisplayName>
        <AccountId>61</AccountId>
        <AccountType/>
      </UserInfo>
      <UserInfo>
        <DisplayName>Taner Durusu</DisplayName>
        <AccountId>23</AccountId>
        <AccountType/>
      </UserInfo>
      <UserInfo>
        <DisplayName>Jenny Pon</DisplayName>
        <AccountId>166</AccountId>
        <AccountType/>
      </UserInfo>
      <UserInfo>
        <DisplayName>Laura Dufresne</DisplayName>
        <AccountId>30</AccountId>
        <AccountType/>
      </UserInfo>
    </SharedWithUsers>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2022-07-29T19:59:19+00:00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12BFA7AF9C8CA4FBAB9754A7DF26FC3" ma:contentTypeVersion="4" ma:contentTypeDescription="Create a new document." ma:contentTypeScope="" ma:versionID="bf63d5c331719f335af565f5c9a92369">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60f0b823-076b-48cb-98ea-f58794ee8d0d" xmlns:ns6="867a4795-1f71-4343-8230-c1c7f60ddfef" targetNamespace="http://schemas.microsoft.com/office/2006/metadata/properties" ma:root="true" ma:fieldsID="c98d3e6c0ef79499951f41dee6ed72fc" ns1:_="" ns2:_="" ns3:_="" ns4:_="" ns5:_="" ns6:_="">
    <xsd:import namespace="http://schemas.microsoft.com/sharepoint/v3"/>
    <xsd:import namespace="4ffa91fb-a0ff-4ac5-b2db-65c790d184a4"/>
    <xsd:import namespace="http://schemas.microsoft.com/sharepoint.v3"/>
    <xsd:import namespace="http://schemas.microsoft.com/sharepoint/v3/fields"/>
    <xsd:import namespace="60f0b823-076b-48cb-98ea-f58794ee8d0d"/>
    <xsd:import namespace="867a4795-1f71-4343-8230-c1c7f60ddfef"/>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3d6ab7b1-db12-4d8d-8016-17685d413bf4}" ma:internalName="TaxCatchAllLabel" ma:readOnly="true" ma:showField="CatchAllDataLabel" ma:web="867a4795-1f71-4343-8230-c1c7f60ddfef">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3d6ab7b1-db12-4d8d-8016-17685d413bf4}" ma:internalName="TaxCatchAll" ma:showField="CatchAllData" ma:web="867a4795-1f71-4343-8230-c1c7f60ddfe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0f0b823-076b-48cb-98ea-f58794ee8d0d"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7a4795-1f71-4343-8230-c1c7f60ddfef"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952AC17B-4B03-453E-A3C1-64AA01C47916}">
  <ds:schemaRefs>
    <ds:schemaRef ds:uri="http://schemas.microsoft.com/sharepoint/v3/contenttype/forms"/>
  </ds:schemaRefs>
</ds:datastoreItem>
</file>

<file path=customXml/itemProps2.xml><?xml version="1.0" encoding="utf-8"?>
<ds:datastoreItem xmlns:ds="http://schemas.openxmlformats.org/officeDocument/2006/customXml" ds:itemID="{E1B758DD-E57A-4F9B-8DC5-6B05794EB9E1}">
  <ds:schemaRefs>
    <ds:schemaRef ds:uri="http://schemas.microsoft.com/office/2006/documentManagement/types"/>
    <ds:schemaRef ds:uri="http://purl.org/dc/elements/1.1/"/>
    <ds:schemaRef ds:uri="4ffa91fb-a0ff-4ac5-b2db-65c790d184a4"/>
    <ds:schemaRef ds:uri="http://purl.org/dc/terms/"/>
    <ds:schemaRef ds:uri="http://schemas.openxmlformats.org/package/2006/metadata/core-properties"/>
    <ds:schemaRef ds:uri="http://schemas.microsoft.com/office/infopath/2007/PartnerControls"/>
    <ds:schemaRef ds:uri="http://schemas.microsoft.com/sharepoint/v3"/>
    <ds:schemaRef ds:uri="60f0b823-076b-48cb-98ea-f58794ee8d0d"/>
    <ds:schemaRef ds:uri="http://purl.org/dc/dcmitype/"/>
    <ds:schemaRef ds:uri="http://schemas.microsoft.com/sharepoint/v3/fields"/>
    <ds:schemaRef ds:uri="867a4795-1f71-4343-8230-c1c7f60ddfef"/>
    <ds:schemaRef ds:uri="http://schemas.microsoft.com/sharepoint.v3"/>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E829EDEE-1752-415A-9D27-4F9D0336A6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60f0b823-076b-48cb-98ea-f58794ee8d0d"/>
    <ds:schemaRef ds:uri="867a4795-1f71-4343-8230-c1c7f60ddf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D186381-9F71-4DB4-B099-24E29D2AEB49}">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6</vt:i4>
      </vt:variant>
    </vt:vector>
  </HeadingPairs>
  <TitlesOfParts>
    <vt:vector size="19" baseType="lpstr">
      <vt:lpstr>Introduction</vt:lpstr>
      <vt:lpstr>Dropdowns</vt:lpstr>
      <vt:lpstr>Template Instructions_Systems</vt:lpstr>
      <vt:lpstr>Template Instructions_State</vt:lpstr>
      <vt:lpstr>Classifying SLs</vt:lpstr>
      <vt:lpstr>PWS Information</vt:lpstr>
      <vt:lpstr>Inventory Methods</vt:lpstr>
      <vt:lpstr>Inventory Summary</vt:lpstr>
      <vt:lpstr>Detailed Inventory</vt:lpstr>
      <vt:lpstr>Public Accessibility Doc.</vt:lpstr>
      <vt:lpstr>State Checklist</vt:lpstr>
      <vt:lpstr>Building Conditionals</vt:lpstr>
      <vt:lpstr>Form Lists</vt:lpstr>
      <vt:lpstr>'Template Instructions_Systems'!OLE_LINK5</vt:lpstr>
      <vt:lpstr>'Detailed Inventory'!Print_Area</vt:lpstr>
      <vt:lpstr>Introduction!Print_Area</vt:lpstr>
      <vt:lpstr>'Public Accessibility Doc.'!Print_Area</vt:lpstr>
      <vt:lpstr>'PWS Information'!Print_Area</vt:lpstr>
      <vt:lpstr>'State Checklist'!Print_Area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Author</dc:creator>
  <cp:keywords/>
  <dc:description/>
  <cp:lastModifiedBy>Jessica Cormier</cp:lastModifiedBy>
  <cp:revision/>
  <cp:lastPrinted>2025-11-13T11:05:08Z</cp:lastPrinted>
  <dcterms:created xsi:type="dcterms:W3CDTF">2021-12-27T16:39:59Z</dcterms:created>
  <dcterms:modified xsi:type="dcterms:W3CDTF">2025-11-14T11:53:13Z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0x010100D12BFA7AF9C8CA4FBAB9754A7DF26FC3</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ies>
</file>